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3BAED06-608A-4110-96A4-3770BE57A9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зведена" sheetId="1" r:id="rId1"/>
    <sheet name="1011080" sheetId="4" r:id="rId2"/>
    <sheet name="1014020" sheetId="5" state="hidden" r:id="rId3"/>
    <sheet name="1014030" sheetId="6" r:id="rId4"/>
    <sheet name="1014040" sheetId="7" r:id="rId5"/>
    <sheet name="1014060" sheetId="8" r:id="rId6"/>
    <sheet name="1014070" sheetId="10" r:id="rId7"/>
    <sheet name="1014081" sheetId="9" r:id="rId8"/>
    <sheet name="1014082" sheetId="11" r:id="rId9"/>
    <sheet name="1016030" sheetId="15" r:id="rId10"/>
    <sheet name="1017321" sheetId="16" r:id="rId11"/>
    <sheet name="1017340" sheetId="12" r:id="rId12"/>
    <sheet name="1017670" sheetId="13" r:id="rId13"/>
    <sheet name="Лист2" sheetId="2" state="hidden" r:id="rId14"/>
    <sheet name="Лист3" sheetId="3" state="hidden" r:id="rId15"/>
    <sheet name="1018110" sheetId="17" r:id="rId16"/>
    <sheet name="Лист1" sheetId="14" r:id="rId17"/>
  </sheets>
  <definedNames>
    <definedName name="_xlnm.Print_Area" localSheetId="1">'1011080'!$A$1:$I$53</definedName>
    <definedName name="_xlnm.Print_Area" localSheetId="2">'1014020'!$A$1:$I$50</definedName>
    <definedName name="_xlnm.Print_Area" localSheetId="0">зведена!$A$1:$I$53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I49" i="17" l="1"/>
  <c r="H49" i="17"/>
  <c r="I48" i="17"/>
  <c r="H48" i="17"/>
  <c r="I47" i="17"/>
  <c r="H47" i="17"/>
  <c r="I46" i="17"/>
  <c r="H46" i="17"/>
  <c r="I45" i="17"/>
  <c r="H45" i="17"/>
  <c r="I44" i="17"/>
  <c r="H44" i="17"/>
  <c r="I43" i="17"/>
  <c r="H43" i="17"/>
  <c r="I42" i="17"/>
  <c r="H42" i="17"/>
  <c r="I41" i="17"/>
  <c r="H41" i="17"/>
  <c r="I40" i="17"/>
  <c r="H40" i="17"/>
  <c r="G39" i="17"/>
  <c r="F39" i="17"/>
  <c r="E39" i="17"/>
  <c r="I39" i="17" s="1"/>
  <c r="D39" i="17"/>
  <c r="H39" i="17" s="1"/>
  <c r="I38" i="17"/>
  <c r="H38" i="17"/>
  <c r="I37" i="17"/>
  <c r="H37" i="17"/>
  <c r="I36" i="17"/>
  <c r="H36" i="17"/>
  <c r="I35" i="17"/>
  <c r="H35" i="17"/>
  <c r="I34" i="17"/>
  <c r="H34" i="17"/>
  <c r="I33" i="17"/>
  <c r="H33" i="17"/>
  <c r="I32" i="17"/>
  <c r="H32" i="17"/>
  <c r="I31" i="17"/>
  <c r="H31" i="17"/>
  <c r="G30" i="17"/>
  <c r="G24" i="17" s="1"/>
  <c r="G21" i="17" s="1"/>
  <c r="F30" i="17"/>
  <c r="F24" i="17" s="1"/>
  <c r="F21" i="17" s="1"/>
  <c r="E30" i="17"/>
  <c r="I30" i="17" s="1"/>
  <c r="D30" i="17"/>
  <c r="H30" i="17" s="1"/>
  <c r="I29" i="17"/>
  <c r="H29" i="17"/>
  <c r="I28" i="17"/>
  <c r="H28" i="17"/>
  <c r="I27" i="17"/>
  <c r="H27" i="17"/>
  <c r="I26" i="17"/>
  <c r="H26" i="17"/>
  <c r="I25" i="17"/>
  <c r="H25" i="17"/>
  <c r="I23" i="17"/>
  <c r="H23" i="17"/>
  <c r="I22" i="17"/>
  <c r="H22" i="17"/>
  <c r="E22" i="1"/>
  <c r="E23" i="1"/>
  <c r="E25" i="1"/>
  <c r="E26" i="1"/>
  <c r="E27" i="1"/>
  <c r="E28" i="1"/>
  <c r="E29" i="1"/>
  <c r="E31" i="1"/>
  <c r="E32" i="1"/>
  <c r="E33" i="1"/>
  <c r="E34" i="1"/>
  <c r="E35" i="1"/>
  <c r="E36" i="1"/>
  <c r="E37" i="1"/>
  <c r="E38" i="1"/>
  <c r="E40" i="1"/>
  <c r="E41" i="1"/>
  <c r="E42" i="1"/>
  <c r="E43" i="1"/>
  <c r="E44" i="1"/>
  <c r="E45" i="1"/>
  <c r="E46" i="1"/>
  <c r="E47" i="1"/>
  <c r="E48" i="1"/>
  <c r="E49" i="1"/>
  <c r="D22" i="1"/>
  <c r="D23" i="1"/>
  <c r="D25" i="1"/>
  <c r="D26" i="1"/>
  <c r="D27" i="1"/>
  <c r="D28" i="1"/>
  <c r="D29" i="1"/>
  <c r="D31" i="1"/>
  <c r="D32" i="1"/>
  <c r="D33" i="1"/>
  <c r="D34" i="1"/>
  <c r="D35" i="1"/>
  <c r="D36" i="1"/>
  <c r="D37" i="1"/>
  <c r="D38" i="1"/>
  <c r="D40" i="1"/>
  <c r="D41" i="1"/>
  <c r="D42" i="1"/>
  <c r="D39" i="1" s="1"/>
  <c r="D43" i="1"/>
  <c r="D44" i="1"/>
  <c r="D45" i="1"/>
  <c r="D46" i="1"/>
  <c r="D47" i="1"/>
  <c r="D48" i="1"/>
  <c r="D49" i="1"/>
  <c r="G22" i="1"/>
  <c r="G23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7" i="1"/>
  <c r="G49" i="1"/>
  <c r="G48" i="1"/>
  <c r="H47" i="15"/>
  <c r="I47" i="15"/>
  <c r="H48" i="15"/>
  <c r="I48" i="15"/>
  <c r="H49" i="15"/>
  <c r="I49" i="15"/>
  <c r="H47" i="11"/>
  <c r="I47" i="11"/>
  <c r="H48" i="11"/>
  <c r="I48" i="11"/>
  <c r="H49" i="11"/>
  <c r="I49" i="11"/>
  <c r="H47" i="9"/>
  <c r="I47" i="9"/>
  <c r="H48" i="9"/>
  <c r="I48" i="9"/>
  <c r="H49" i="9"/>
  <c r="I49" i="9"/>
  <c r="H47" i="10"/>
  <c r="I47" i="10"/>
  <c r="H48" i="10"/>
  <c r="I48" i="10"/>
  <c r="H49" i="10"/>
  <c r="I49" i="10"/>
  <c r="F47" i="1"/>
  <c r="F48" i="1"/>
  <c r="H47" i="12"/>
  <c r="I47" i="12"/>
  <c r="H48" i="12"/>
  <c r="I48" i="12"/>
  <c r="F23" i="1"/>
  <c r="F25" i="1"/>
  <c r="F26" i="1"/>
  <c r="F27" i="1"/>
  <c r="F28" i="1"/>
  <c r="F29" i="1"/>
  <c r="F31" i="1"/>
  <c r="F32" i="1"/>
  <c r="F33" i="1"/>
  <c r="F34" i="1"/>
  <c r="F35" i="1"/>
  <c r="F36" i="1"/>
  <c r="F37" i="1"/>
  <c r="F38" i="1"/>
  <c r="F40" i="1"/>
  <c r="F41" i="1"/>
  <c r="F42" i="1"/>
  <c r="F39" i="1" s="1"/>
  <c r="F43" i="1"/>
  <c r="F44" i="1"/>
  <c r="F45" i="1"/>
  <c r="F46" i="1"/>
  <c r="F49" i="1"/>
  <c r="H22" i="4"/>
  <c r="I22" i="4"/>
  <c r="H23" i="4"/>
  <c r="I23" i="4"/>
  <c r="H25" i="4"/>
  <c r="I25" i="4"/>
  <c r="H26" i="4"/>
  <c r="I26" i="4"/>
  <c r="H27" i="4"/>
  <c r="I27" i="4"/>
  <c r="H28" i="4"/>
  <c r="I28" i="4"/>
  <c r="H29" i="4"/>
  <c r="I29" i="4"/>
  <c r="H31" i="4"/>
  <c r="I31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40" i="4"/>
  <c r="I40" i="4"/>
  <c r="H41" i="4"/>
  <c r="I41" i="4"/>
  <c r="H42" i="4"/>
  <c r="I42" i="4"/>
  <c r="H43" i="4"/>
  <c r="I43" i="4"/>
  <c r="H44" i="4"/>
  <c r="I44" i="4"/>
  <c r="H45" i="4"/>
  <c r="I45" i="4"/>
  <c r="H46" i="4"/>
  <c r="I46" i="4"/>
  <c r="H47" i="4"/>
  <c r="I47" i="4"/>
  <c r="H48" i="4"/>
  <c r="I48" i="4"/>
  <c r="H49" i="4"/>
  <c r="I49" i="4"/>
  <c r="H47" i="6"/>
  <c r="I47" i="6"/>
  <c r="H48" i="6"/>
  <c r="I48" i="6"/>
  <c r="H49" i="6"/>
  <c r="I49" i="6"/>
  <c r="H47" i="7"/>
  <c r="I47" i="7"/>
  <c r="H48" i="7"/>
  <c r="I48" i="7"/>
  <c r="H49" i="7"/>
  <c r="I49" i="7"/>
  <c r="H47" i="8"/>
  <c r="I47" i="8"/>
  <c r="H48" i="8"/>
  <c r="I48" i="8"/>
  <c r="H49" i="8"/>
  <c r="I49" i="8"/>
  <c r="H48" i="16"/>
  <c r="I48" i="16"/>
  <c r="H49" i="16"/>
  <c r="I49" i="16"/>
  <c r="H47" i="16"/>
  <c r="H49" i="12"/>
  <c r="I49" i="12"/>
  <c r="H48" i="13"/>
  <c r="I48" i="13"/>
  <c r="H44" i="8"/>
  <c r="H46" i="12"/>
  <c r="I46" i="12"/>
  <c r="G39" i="1" l="1"/>
  <c r="D24" i="17"/>
  <c r="H24" i="17" s="1"/>
  <c r="E24" i="17"/>
  <c r="E21" i="17" s="1"/>
  <c r="I21" i="17" s="1"/>
  <c r="E39" i="1"/>
  <c r="I47" i="1"/>
  <c r="D21" i="17"/>
  <c r="H21" i="17" s="1"/>
  <c r="E30" i="1"/>
  <c r="E24" i="1" s="1"/>
  <c r="D30" i="1"/>
  <c r="D24" i="1" s="1"/>
  <c r="G30" i="1"/>
  <c r="F30" i="1"/>
  <c r="F24" i="1" s="1"/>
  <c r="I24" i="17"/>
  <c r="G24" i="1"/>
  <c r="I48" i="1"/>
  <c r="H48" i="1"/>
  <c r="H46" i="16"/>
  <c r="I46" i="16"/>
  <c r="I47" i="16"/>
  <c r="I45" i="16"/>
  <c r="H45" i="16"/>
  <c r="I44" i="16"/>
  <c r="H44" i="16"/>
  <c r="I43" i="16"/>
  <c r="H43" i="16"/>
  <c r="I42" i="16"/>
  <c r="H42" i="16"/>
  <c r="I41" i="16"/>
  <c r="H41" i="16"/>
  <c r="I40" i="16"/>
  <c r="H40" i="16"/>
  <c r="I39" i="16"/>
  <c r="H39" i="16"/>
  <c r="I38" i="16"/>
  <c r="H38" i="16"/>
  <c r="I37" i="16"/>
  <c r="H37" i="16"/>
  <c r="I36" i="16"/>
  <c r="H36" i="16"/>
  <c r="I35" i="16"/>
  <c r="H35" i="16"/>
  <c r="I34" i="16"/>
  <c r="H34" i="16"/>
  <c r="I33" i="16"/>
  <c r="H33" i="16"/>
  <c r="I32" i="16"/>
  <c r="H32" i="16"/>
  <c r="I31" i="16"/>
  <c r="H31" i="16"/>
  <c r="I30" i="16"/>
  <c r="H30" i="16"/>
  <c r="I29" i="16"/>
  <c r="H29" i="16"/>
  <c r="I28" i="16"/>
  <c r="H28" i="16"/>
  <c r="I27" i="16"/>
  <c r="H27" i="16"/>
  <c r="I26" i="16"/>
  <c r="H26" i="16"/>
  <c r="I25" i="16"/>
  <c r="H25" i="16"/>
  <c r="F21" i="16"/>
  <c r="E21" i="16"/>
  <c r="H24" i="16"/>
  <c r="I23" i="16"/>
  <c r="H23" i="16"/>
  <c r="I22" i="16"/>
  <c r="H22" i="16"/>
  <c r="G21" i="16"/>
  <c r="I46" i="15"/>
  <c r="H46" i="15"/>
  <c r="I45" i="15"/>
  <c r="H45" i="15"/>
  <c r="I44" i="15"/>
  <c r="H44" i="15"/>
  <c r="I43" i="15"/>
  <c r="H43" i="15"/>
  <c r="I42" i="15"/>
  <c r="H42" i="15"/>
  <c r="I41" i="15"/>
  <c r="H41" i="15"/>
  <c r="I40" i="15"/>
  <c r="H40" i="15"/>
  <c r="G39" i="15"/>
  <c r="F39" i="15"/>
  <c r="E39" i="15"/>
  <c r="I39" i="15" s="1"/>
  <c r="D39" i="15"/>
  <c r="H39" i="15" s="1"/>
  <c r="I38" i="15"/>
  <c r="H38" i="15"/>
  <c r="I37" i="15"/>
  <c r="H37" i="15"/>
  <c r="I36" i="15"/>
  <c r="H36" i="15"/>
  <c r="I35" i="15"/>
  <c r="H35" i="15"/>
  <c r="I34" i="15"/>
  <c r="H34" i="15"/>
  <c r="I33" i="15"/>
  <c r="H33" i="15"/>
  <c r="I32" i="15"/>
  <c r="H32" i="15"/>
  <c r="I31" i="15"/>
  <c r="H31" i="15"/>
  <c r="G30" i="15"/>
  <c r="G24" i="15" s="1"/>
  <c r="G21" i="15" s="1"/>
  <c r="F30" i="15"/>
  <c r="F24" i="15" s="1"/>
  <c r="F21" i="15" s="1"/>
  <c r="E30" i="15"/>
  <c r="I30" i="15" s="1"/>
  <c r="D30" i="15"/>
  <c r="H30" i="15" s="1"/>
  <c r="I29" i="15"/>
  <c r="H29" i="15"/>
  <c r="I28" i="15"/>
  <c r="H28" i="15"/>
  <c r="I27" i="15"/>
  <c r="H27" i="15"/>
  <c r="I26" i="15"/>
  <c r="H26" i="15"/>
  <c r="I25" i="15"/>
  <c r="H25" i="15"/>
  <c r="I23" i="15"/>
  <c r="H23" i="15"/>
  <c r="I22" i="15"/>
  <c r="H22" i="15"/>
  <c r="I47" i="13"/>
  <c r="H47" i="13"/>
  <c r="H47" i="1" s="1"/>
  <c r="E24" i="15" l="1"/>
  <c r="I24" i="15" s="1"/>
  <c r="D24" i="15"/>
  <c r="I21" i="15"/>
  <c r="E21" i="15"/>
  <c r="D21" i="15"/>
  <c r="H21" i="16"/>
  <c r="D21" i="16"/>
  <c r="I24" i="16"/>
  <c r="I21" i="16" s="1"/>
  <c r="H24" i="15"/>
  <c r="H21" i="15" s="1"/>
  <c r="H45" i="13"/>
  <c r="I45" i="13"/>
  <c r="I49" i="13" l="1"/>
  <c r="I49" i="1" s="1"/>
  <c r="H49" i="13"/>
  <c r="H49" i="1" s="1"/>
  <c r="I46" i="13"/>
  <c r="H46" i="13"/>
  <c r="I44" i="13"/>
  <c r="H44" i="13"/>
  <c r="I43" i="13"/>
  <c r="H43" i="13"/>
  <c r="I42" i="13"/>
  <c r="H42" i="13"/>
  <c r="I41" i="13"/>
  <c r="H41" i="13"/>
  <c r="I40" i="13"/>
  <c r="H40" i="13"/>
  <c r="G39" i="13"/>
  <c r="F39" i="13"/>
  <c r="E39" i="13"/>
  <c r="D39" i="13"/>
  <c r="I38" i="13"/>
  <c r="H38" i="13"/>
  <c r="I37" i="13"/>
  <c r="H37" i="13"/>
  <c r="I36" i="13"/>
  <c r="H36" i="13"/>
  <c r="I35" i="13"/>
  <c r="H35" i="13"/>
  <c r="I34" i="13"/>
  <c r="H34" i="13"/>
  <c r="I33" i="13"/>
  <c r="H33" i="13"/>
  <c r="I32" i="13"/>
  <c r="H32" i="13"/>
  <c r="I31" i="13"/>
  <c r="H31" i="13"/>
  <c r="G30" i="13"/>
  <c r="G24" i="13" s="1"/>
  <c r="F30" i="13"/>
  <c r="F24" i="13" s="1"/>
  <c r="F21" i="13" s="1"/>
  <c r="E30" i="13"/>
  <c r="D30" i="13"/>
  <c r="I29" i="13"/>
  <c r="H29" i="13"/>
  <c r="I28" i="13"/>
  <c r="H28" i="13"/>
  <c r="I27" i="13"/>
  <c r="H27" i="13"/>
  <c r="I26" i="13"/>
  <c r="H26" i="13"/>
  <c r="I25" i="13"/>
  <c r="H25" i="13"/>
  <c r="E24" i="13"/>
  <c r="E21" i="13" s="1"/>
  <c r="I23" i="13"/>
  <c r="H23" i="13"/>
  <c r="I22" i="13"/>
  <c r="H22" i="13"/>
  <c r="I45" i="12"/>
  <c r="H45" i="12"/>
  <c r="I44" i="12"/>
  <c r="H44" i="12"/>
  <c r="I43" i="12"/>
  <c r="H43" i="12"/>
  <c r="I42" i="12"/>
  <c r="H42" i="12"/>
  <c r="I41" i="12"/>
  <c r="H41" i="12"/>
  <c r="I40" i="12"/>
  <c r="H40" i="12"/>
  <c r="G39" i="12"/>
  <c r="F39" i="12"/>
  <c r="E39" i="12"/>
  <c r="D39" i="12"/>
  <c r="I38" i="12"/>
  <c r="H38" i="12"/>
  <c r="I37" i="12"/>
  <c r="H37" i="12"/>
  <c r="I36" i="12"/>
  <c r="H36" i="12"/>
  <c r="I35" i="12"/>
  <c r="H35" i="12"/>
  <c r="I34" i="12"/>
  <c r="H34" i="12"/>
  <c r="I33" i="12"/>
  <c r="H33" i="12"/>
  <c r="I32" i="12"/>
  <c r="H32" i="12"/>
  <c r="I31" i="12"/>
  <c r="H31" i="12"/>
  <c r="G30" i="12"/>
  <c r="G24" i="12" s="1"/>
  <c r="G21" i="12" s="1"/>
  <c r="F30" i="12"/>
  <c r="F24" i="12" s="1"/>
  <c r="F21" i="12" s="1"/>
  <c r="E30" i="12"/>
  <c r="I30" i="12" s="1"/>
  <c r="D30" i="12"/>
  <c r="D24" i="12" s="1"/>
  <c r="D21" i="12" s="1"/>
  <c r="I29" i="12"/>
  <c r="H29" i="12"/>
  <c r="I28" i="12"/>
  <c r="H28" i="12"/>
  <c r="I27" i="12"/>
  <c r="H27" i="12"/>
  <c r="I26" i="12"/>
  <c r="H26" i="12"/>
  <c r="I25" i="12"/>
  <c r="H25" i="12"/>
  <c r="I23" i="12"/>
  <c r="H23" i="12"/>
  <c r="I22" i="12"/>
  <c r="H22" i="12"/>
  <c r="I46" i="11"/>
  <c r="H46" i="11"/>
  <c r="I45" i="11"/>
  <c r="H45" i="11"/>
  <c r="I44" i="11"/>
  <c r="H44" i="11"/>
  <c r="I43" i="11"/>
  <c r="H43" i="11"/>
  <c r="I42" i="11"/>
  <c r="H42" i="11"/>
  <c r="I41" i="11"/>
  <c r="H41" i="11"/>
  <c r="I40" i="11"/>
  <c r="H40" i="11"/>
  <c r="G39" i="11"/>
  <c r="F39" i="11"/>
  <c r="E39" i="11"/>
  <c r="I39" i="11" s="1"/>
  <c r="D39" i="11"/>
  <c r="I38" i="11"/>
  <c r="H38" i="11"/>
  <c r="I37" i="11"/>
  <c r="H37" i="11"/>
  <c r="I36" i="11"/>
  <c r="H36" i="11"/>
  <c r="I35" i="11"/>
  <c r="H35" i="11"/>
  <c r="I34" i="11"/>
  <c r="H34" i="11"/>
  <c r="I33" i="11"/>
  <c r="H33" i="11"/>
  <c r="I32" i="11"/>
  <c r="H32" i="11"/>
  <c r="I31" i="11"/>
  <c r="H31" i="11"/>
  <c r="G30" i="11"/>
  <c r="G24" i="11" s="1"/>
  <c r="G21" i="11" s="1"/>
  <c r="F30" i="11"/>
  <c r="F24" i="11" s="1"/>
  <c r="F21" i="11" s="1"/>
  <c r="E30" i="11"/>
  <c r="I30" i="11" s="1"/>
  <c r="D30" i="11"/>
  <c r="I29" i="11"/>
  <c r="H29" i="11"/>
  <c r="I28" i="11"/>
  <c r="H28" i="11"/>
  <c r="I27" i="11"/>
  <c r="H27" i="11"/>
  <c r="I26" i="11"/>
  <c r="H26" i="11"/>
  <c r="I25" i="11"/>
  <c r="H25" i="11"/>
  <c r="D24" i="11"/>
  <c r="I23" i="11"/>
  <c r="H23" i="11"/>
  <c r="I22" i="11"/>
  <c r="H22" i="11"/>
  <c r="H30" i="13" l="1"/>
  <c r="I39" i="12"/>
  <c r="H39" i="13"/>
  <c r="G21" i="13"/>
  <c r="I21" i="13" s="1"/>
  <c r="H24" i="11"/>
  <c r="D21" i="11"/>
  <c r="H24" i="12"/>
  <c r="E24" i="11"/>
  <c r="E24" i="12"/>
  <c r="I30" i="13"/>
  <c r="I39" i="13"/>
  <c r="H30" i="11"/>
  <c r="H39" i="11"/>
  <c r="H30" i="12"/>
  <c r="H39" i="12"/>
  <c r="D24" i="13"/>
  <c r="D21" i="13" s="1"/>
  <c r="H21" i="13" s="1"/>
  <c r="I24" i="13"/>
  <c r="H21" i="12"/>
  <c r="I46" i="10"/>
  <c r="H46" i="10"/>
  <c r="I45" i="10"/>
  <c r="H45" i="10"/>
  <c r="I44" i="10"/>
  <c r="H44" i="10"/>
  <c r="I43" i="10"/>
  <c r="H43" i="10"/>
  <c r="I42" i="10"/>
  <c r="H42" i="10"/>
  <c r="I41" i="10"/>
  <c r="H41" i="10"/>
  <c r="I40" i="10"/>
  <c r="H40" i="10"/>
  <c r="G39" i="10"/>
  <c r="F39" i="10"/>
  <c r="E39" i="10"/>
  <c r="D39" i="10"/>
  <c r="I38" i="10"/>
  <c r="H38" i="10"/>
  <c r="I37" i="10"/>
  <c r="H37" i="10"/>
  <c r="I36" i="10"/>
  <c r="H36" i="10"/>
  <c r="I35" i="10"/>
  <c r="H35" i="10"/>
  <c r="I34" i="10"/>
  <c r="H34" i="10"/>
  <c r="I33" i="10"/>
  <c r="H33" i="10"/>
  <c r="I32" i="10"/>
  <c r="H32" i="10"/>
  <c r="I31" i="10"/>
  <c r="H31" i="10"/>
  <c r="G30" i="10"/>
  <c r="F30" i="10"/>
  <c r="E30" i="10"/>
  <c r="E24" i="10" s="1"/>
  <c r="D30" i="10"/>
  <c r="D24" i="10" s="1"/>
  <c r="I29" i="10"/>
  <c r="H29" i="10"/>
  <c r="I28" i="10"/>
  <c r="H28" i="10"/>
  <c r="I27" i="10"/>
  <c r="H27" i="10"/>
  <c r="I26" i="10"/>
  <c r="H26" i="10"/>
  <c r="I25" i="10"/>
  <c r="H25" i="10"/>
  <c r="I23" i="10"/>
  <c r="H23" i="10"/>
  <c r="I22" i="10"/>
  <c r="H22" i="10"/>
  <c r="F24" i="10" l="1"/>
  <c r="H24" i="10" s="1"/>
  <c r="G24" i="10"/>
  <c r="H21" i="11"/>
  <c r="D21" i="10"/>
  <c r="I24" i="11"/>
  <c r="I21" i="11" s="1"/>
  <c r="E21" i="11"/>
  <c r="H30" i="10"/>
  <c r="H39" i="10"/>
  <c r="E21" i="10"/>
  <c r="I30" i="10"/>
  <c r="I39" i="10"/>
  <c r="H24" i="13"/>
  <c r="I24" i="12"/>
  <c r="E21" i="12"/>
  <c r="I21" i="12" s="1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G39" i="9"/>
  <c r="F39" i="9"/>
  <c r="E39" i="9"/>
  <c r="D39" i="9"/>
  <c r="I38" i="9"/>
  <c r="H38" i="9"/>
  <c r="I37" i="9"/>
  <c r="H37" i="9"/>
  <c r="I36" i="9"/>
  <c r="H36" i="9"/>
  <c r="I35" i="9"/>
  <c r="H35" i="9"/>
  <c r="I34" i="9"/>
  <c r="H34" i="9"/>
  <c r="I33" i="9"/>
  <c r="H33" i="9"/>
  <c r="I32" i="9"/>
  <c r="H32" i="9"/>
  <c r="I31" i="9"/>
  <c r="H31" i="9"/>
  <c r="G30" i="9"/>
  <c r="G24" i="9" s="1"/>
  <c r="F30" i="9"/>
  <c r="F24" i="9" s="1"/>
  <c r="E30" i="9"/>
  <c r="D30" i="9"/>
  <c r="I29" i="9"/>
  <c r="H29" i="9"/>
  <c r="I28" i="9"/>
  <c r="H28" i="9"/>
  <c r="I27" i="9"/>
  <c r="H27" i="9"/>
  <c r="I26" i="9"/>
  <c r="H26" i="9"/>
  <c r="I25" i="9"/>
  <c r="H25" i="9"/>
  <c r="I23" i="9"/>
  <c r="H23" i="9"/>
  <c r="I22" i="9"/>
  <c r="H22" i="9"/>
  <c r="E30" i="8"/>
  <c r="E24" i="8" s="1"/>
  <c r="D30" i="8"/>
  <c r="D24" i="8" s="1"/>
  <c r="I46" i="8"/>
  <c r="H46" i="8"/>
  <c r="I45" i="8"/>
  <c r="H45" i="8"/>
  <c r="I44" i="8"/>
  <c r="I43" i="8"/>
  <c r="H43" i="8"/>
  <c r="I42" i="8"/>
  <c r="I42" i="1" s="1"/>
  <c r="H42" i="8"/>
  <c r="H42" i="1" s="1"/>
  <c r="I41" i="8"/>
  <c r="H41" i="8"/>
  <c r="I40" i="8"/>
  <c r="H40" i="8"/>
  <c r="G39" i="8"/>
  <c r="F39" i="8"/>
  <c r="E39" i="8"/>
  <c r="D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G30" i="8"/>
  <c r="F30" i="8"/>
  <c r="I29" i="8"/>
  <c r="H29" i="8"/>
  <c r="I28" i="8"/>
  <c r="H28" i="8"/>
  <c r="I27" i="8"/>
  <c r="H27" i="8"/>
  <c r="I26" i="8"/>
  <c r="H26" i="8"/>
  <c r="I25" i="8"/>
  <c r="H25" i="8"/>
  <c r="I23" i="8"/>
  <c r="H23" i="8"/>
  <c r="I22" i="8"/>
  <c r="H22" i="8"/>
  <c r="E30" i="7"/>
  <c r="E24" i="7" s="1"/>
  <c r="D30" i="7"/>
  <c r="D24" i="7" s="1"/>
  <c r="I46" i="7"/>
  <c r="H46" i="7"/>
  <c r="I45" i="7"/>
  <c r="H45" i="7"/>
  <c r="H45" i="1" s="1"/>
  <c r="I44" i="7"/>
  <c r="H44" i="7"/>
  <c r="I43" i="7"/>
  <c r="H43" i="7"/>
  <c r="I42" i="7"/>
  <c r="H42" i="7"/>
  <c r="I41" i="7"/>
  <c r="H41" i="7"/>
  <c r="I40" i="7"/>
  <c r="H40" i="7"/>
  <c r="G39" i="7"/>
  <c r="F39" i="7"/>
  <c r="E39" i="7"/>
  <c r="D39" i="7"/>
  <c r="H39" i="7" s="1"/>
  <c r="I38" i="7"/>
  <c r="H38" i="7"/>
  <c r="I37" i="7"/>
  <c r="H37" i="7"/>
  <c r="I36" i="7"/>
  <c r="H36" i="7"/>
  <c r="I35" i="7"/>
  <c r="H35" i="7"/>
  <c r="I34" i="7"/>
  <c r="H34" i="7"/>
  <c r="I33" i="7"/>
  <c r="H33" i="7"/>
  <c r="I32" i="7"/>
  <c r="H32" i="7"/>
  <c r="I31" i="7"/>
  <c r="H31" i="7"/>
  <c r="G30" i="7"/>
  <c r="G24" i="7" s="1"/>
  <c r="G21" i="7" s="1"/>
  <c r="F30" i="7"/>
  <c r="I29" i="7"/>
  <c r="H29" i="7"/>
  <c r="I28" i="7"/>
  <c r="H28" i="7"/>
  <c r="I27" i="7"/>
  <c r="H27" i="7"/>
  <c r="I26" i="7"/>
  <c r="H26" i="7"/>
  <c r="I25" i="7"/>
  <c r="H25" i="7"/>
  <c r="I23" i="7"/>
  <c r="H23" i="7"/>
  <c r="I22" i="7"/>
  <c r="H22" i="7"/>
  <c r="E30" i="6"/>
  <c r="E24" i="6" s="1"/>
  <c r="D30" i="6"/>
  <c r="D24" i="6" s="1"/>
  <c r="I46" i="6"/>
  <c r="H46" i="6"/>
  <c r="I45" i="6"/>
  <c r="I45" i="1" s="1"/>
  <c r="H45" i="6"/>
  <c r="I44" i="6"/>
  <c r="H44" i="6"/>
  <c r="I43" i="6"/>
  <c r="H43" i="6"/>
  <c r="I42" i="6"/>
  <c r="H42" i="6"/>
  <c r="I41" i="6"/>
  <c r="H41" i="6"/>
  <c r="I40" i="6"/>
  <c r="H40" i="6"/>
  <c r="G39" i="6"/>
  <c r="F39" i="6"/>
  <c r="E39" i="6"/>
  <c r="I39" i="6" s="1"/>
  <c r="D39" i="6"/>
  <c r="I38" i="6"/>
  <c r="H38" i="6"/>
  <c r="H38" i="1" s="1"/>
  <c r="I37" i="6"/>
  <c r="H37" i="6"/>
  <c r="I36" i="6"/>
  <c r="H36" i="6"/>
  <c r="I35" i="6"/>
  <c r="H35" i="6"/>
  <c r="I34" i="6"/>
  <c r="H34" i="6"/>
  <c r="I33" i="6"/>
  <c r="H33" i="6"/>
  <c r="I32" i="6"/>
  <c r="H32" i="6"/>
  <c r="I31" i="6"/>
  <c r="H31" i="6"/>
  <c r="G30" i="6"/>
  <c r="F30" i="6"/>
  <c r="I29" i="6"/>
  <c r="H29" i="6"/>
  <c r="I28" i="6"/>
  <c r="H28" i="6"/>
  <c r="I27" i="6"/>
  <c r="H27" i="6"/>
  <c r="I26" i="6"/>
  <c r="H26" i="6"/>
  <c r="I25" i="6"/>
  <c r="H25" i="6"/>
  <c r="I23" i="6"/>
  <c r="H23" i="6"/>
  <c r="I22" i="6"/>
  <c r="H22" i="6"/>
  <c r="E30" i="4"/>
  <c r="E24" i="4" s="1"/>
  <c r="H40" i="1" l="1"/>
  <c r="H39" i="1" s="1"/>
  <c r="H46" i="1"/>
  <c r="H21" i="10"/>
  <c r="H41" i="1"/>
  <c r="I26" i="1"/>
  <c r="E21" i="7"/>
  <c r="I27" i="1"/>
  <c r="H36" i="1"/>
  <c r="H43" i="1"/>
  <c r="I39" i="1"/>
  <c r="I46" i="1"/>
  <c r="I34" i="1"/>
  <c r="F21" i="9"/>
  <c r="G21" i="9"/>
  <c r="I38" i="1"/>
  <c r="D21" i="6"/>
  <c r="I37" i="1"/>
  <c r="H34" i="1"/>
  <c r="I36" i="1"/>
  <c r="I29" i="1"/>
  <c r="I40" i="1"/>
  <c r="I41" i="1"/>
  <c r="H27" i="1"/>
  <c r="I43" i="1"/>
  <c r="H26" i="1"/>
  <c r="I39" i="9"/>
  <c r="H32" i="1"/>
  <c r="H29" i="1"/>
  <c r="I30" i="8"/>
  <c r="I35" i="1"/>
  <c r="I33" i="1"/>
  <c r="I31" i="1"/>
  <c r="H37" i="1"/>
  <c r="I23" i="1"/>
  <c r="I22" i="1"/>
  <c r="H23" i="1"/>
  <c r="H35" i="1"/>
  <c r="H33" i="1"/>
  <c r="I32" i="1"/>
  <c r="H31" i="1"/>
  <c r="I28" i="1"/>
  <c r="H22" i="1"/>
  <c r="H39" i="8"/>
  <c r="H28" i="1"/>
  <c r="I25" i="1"/>
  <c r="H25" i="1"/>
  <c r="I44" i="1"/>
  <c r="H44" i="1"/>
  <c r="F21" i="10"/>
  <c r="I21" i="10"/>
  <c r="G21" i="10"/>
  <c r="I24" i="10"/>
  <c r="H30" i="6"/>
  <c r="I30" i="6"/>
  <c r="I39" i="7"/>
  <c r="I39" i="8"/>
  <c r="H39" i="6"/>
  <c r="H30" i="8"/>
  <c r="H39" i="9"/>
  <c r="I30" i="7"/>
  <c r="H30" i="9"/>
  <c r="I30" i="9"/>
  <c r="D24" i="9"/>
  <c r="D21" i="9" s="1"/>
  <c r="E24" i="9"/>
  <c r="E21" i="9" s="1"/>
  <c r="F24" i="8"/>
  <c r="F21" i="8" s="1"/>
  <c r="G24" i="8"/>
  <c r="G21" i="8" s="1"/>
  <c r="F24" i="6"/>
  <c r="F21" i="6" s="1"/>
  <c r="H21" i="6" s="1"/>
  <c r="E21" i="8"/>
  <c r="E21" i="6"/>
  <c r="H30" i="7"/>
  <c r="F24" i="7"/>
  <c r="F21" i="7" s="1"/>
  <c r="D21" i="7"/>
  <c r="D21" i="8"/>
  <c r="I24" i="7"/>
  <c r="I21" i="7" s="1"/>
  <c r="G24" i="6"/>
  <c r="G21" i="6" s="1"/>
  <c r="G39" i="4"/>
  <c r="F39" i="4"/>
  <c r="E39" i="4"/>
  <c r="I39" i="4" s="1"/>
  <c r="D39" i="4"/>
  <c r="H39" i="4" s="1"/>
  <c r="G30" i="4"/>
  <c r="I30" i="4" s="1"/>
  <c r="F30" i="4"/>
  <c r="D30" i="4"/>
  <c r="I30" i="1" l="1"/>
  <c r="I24" i="1" s="1"/>
  <c r="H30" i="4"/>
  <c r="H30" i="1"/>
  <c r="H24" i="1" s="1"/>
  <c r="I24" i="8"/>
  <c r="H24" i="7"/>
  <c r="H21" i="7" s="1"/>
  <c r="G24" i="4"/>
  <c r="I24" i="4" s="1"/>
  <c r="I24" i="9"/>
  <c r="I21" i="9" s="1"/>
  <c r="H24" i="9"/>
  <c r="H21" i="9" s="1"/>
  <c r="F24" i="4"/>
  <c r="H24" i="6"/>
  <c r="I21" i="8"/>
  <c r="H24" i="8"/>
  <c r="H21" i="8"/>
  <c r="I21" i="6"/>
  <c r="E21" i="4"/>
  <c r="E21" i="1" s="1"/>
  <c r="I24" i="6"/>
  <c r="D24" i="4"/>
  <c r="F21" i="4" l="1"/>
  <c r="F21" i="1" s="1"/>
  <c r="H24" i="4"/>
  <c r="G21" i="4"/>
  <c r="G21" i="1" s="1"/>
  <c r="D21" i="4"/>
  <c r="D21" i="1" s="1"/>
  <c r="I21" i="4" l="1"/>
  <c r="I21" i="1" s="1"/>
  <c r="H21" i="4"/>
  <c r="H21" i="1" s="1"/>
</calcChain>
</file>

<file path=xl/sharedStrings.xml><?xml version="1.0" encoding="utf-8"?>
<sst xmlns="http://schemas.openxmlformats.org/spreadsheetml/2006/main" count="391" uniqueCount="52">
  <si>
    <t xml:space="preserve">ЗАТВЕРДЖЕНО </t>
  </si>
  <si>
    <t xml:space="preserve">Наказ Міністерства  фінансів України   </t>
  </si>
  <si>
    <t>01.12.2010  N 1489</t>
  </si>
  <si>
    <t>ІНФОРМАЦІЯ</t>
  </si>
  <si>
    <t xml:space="preserve">про бюджет за бюджетними програмами </t>
  </si>
  <si>
    <t>з деталізацією за кодами економічної</t>
  </si>
  <si>
    <t>класифікації видатків бюджету</t>
  </si>
  <si>
    <t>або класифікації кредитування бюджету</t>
  </si>
  <si>
    <t>(найменування головного розпорядника коштів)</t>
  </si>
  <si>
    <t>(тис.грн.)</t>
  </si>
  <si>
    <t>Код програмної класифікації видатків та кредитування бюджету/ код економічної класифікації видатків бюджету або кредитування бюджету</t>
  </si>
  <si>
    <t>Код функціональної класифікації видатків та кредитування бюджету</t>
  </si>
  <si>
    <t>Найменування згідно з програмною класифікацією видатків та кредитування бюджету</t>
  </si>
  <si>
    <t>Загальний фонд</t>
  </si>
  <si>
    <t>Спеціальний фонд</t>
  </si>
  <si>
    <t>Разом</t>
  </si>
  <si>
    <t>Видатки всього за головним розпорядником коштів місцевого бюджету, в т.ч.</t>
  </si>
  <si>
    <t>Видатки по КПКВКМБ 1014060, в т.ч.</t>
  </si>
  <si>
    <t>Видатки по КПКВКМБ 1014030, в т.ч.</t>
  </si>
  <si>
    <t xml:space="preserve">Головний бухгалтер </t>
  </si>
  <si>
    <t>за 2019 рік</t>
  </si>
  <si>
    <t>план на 2019 рік з урахуванням внесених змін</t>
  </si>
  <si>
    <t>касове виконання за 2019 рік</t>
  </si>
  <si>
    <t>Видатки по КПКВКМБ 1014081, в т.ч.</t>
  </si>
  <si>
    <t>Видатки по КПКВКМБ 1014082, в т.ч.</t>
  </si>
  <si>
    <t>Т.М.Завальнюк</t>
  </si>
  <si>
    <t>Видатки по КПКВКМБ 1014020, в т.ч.</t>
  </si>
  <si>
    <t>Видатки по КПКВКМБ 1014040, в т.ч.</t>
  </si>
  <si>
    <t>Видатки по КПКВКМБ 1014070, в т.ч.</t>
  </si>
  <si>
    <t>Видатки по КПКВКМБ 1017340, в т.ч.</t>
  </si>
  <si>
    <t>"Фінансова підтримка філармоній,художніх і музичних колективів,ансамблів,концертних та циркових організацій"</t>
  </si>
  <si>
    <t>"Забезпечення діяльності бібліотек"</t>
  </si>
  <si>
    <t>"Забезпечння діяльності музеїв і виставок"</t>
  </si>
  <si>
    <t>"Забезпечення діяльності палаців і будинків культури,клубів,центрів дозвілля та інших клубних закладів"</t>
  </si>
  <si>
    <t>"Фінансова   підтримка кінематографії"</t>
  </si>
  <si>
    <t>"Забезпечення діяльності інших закладів  в галузі культури і мистецтва "</t>
  </si>
  <si>
    <t>"Інші заходи в галузі культури і мистецтва"</t>
  </si>
  <si>
    <t>"Проектування,реставрація та охорона памяток архітектури"</t>
  </si>
  <si>
    <t>Департамент культури міської ради</t>
  </si>
  <si>
    <t>за 2023 рік</t>
  </si>
  <si>
    <t>план на 2023 рік з урахуванням внесених змін</t>
  </si>
  <si>
    <t>касове виконання за 2023 рік</t>
  </si>
  <si>
    <t>Видатки по КПКВКМБ 1011080, в т.ч.</t>
  </si>
  <si>
    <t>Видатки по КПКВКМБ 1018110, в т.ч.</t>
  </si>
  <si>
    <t>Видатки по КПКВКМБ 1017670, в т.ч.</t>
  </si>
  <si>
    <t>"Надання спецізованої освіти мистецькими школами"</t>
  </si>
  <si>
    <t>"Будівництво освітніх установ та закладів"</t>
  </si>
  <si>
    <t>"Організація благоустрою населенних пунктів"</t>
  </si>
  <si>
    <t>"Внески до статутного капіталу суб'єктів господарювання"</t>
  </si>
  <si>
    <t xml:space="preserve">"Заходи із запобігання та ліквідації надзвичайних ситуацій та наслідків стихійного лиха" </t>
  </si>
  <si>
    <t>Видатки по КПКВКМБ 1017321, в т.ч.</t>
  </si>
  <si>
    <t>Видатки по КПКВКМБ 1016030, в т.ч.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</si>
</sst>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/>
    <xf numFmtId="0" fontId="4" fillId="0" borderId="0" xfId="0" applyFont="1" applyAlignment="1"/>
    <xf numFmtId="0" fontId="7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8" fillId="0" borderId="0" xfId="0" applyFont="1"/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164" fontId="3" fillId="0" borderId="1" xfId="0" applyNumberFormat="1" applyFont="1" applyBorder="1"/>
    <xf numFmtId="164" fontId="1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165" fontId="3" fillId="0" borderId="1" xfId="0" applyNumberFormat="1" applyFont="1" applyBorder="1"/>
    <xf numFmtId="165" fontId="9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/>
    <xf numFmtId="165" fontId="1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165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0" borderId="7" xfId="0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Normal="100" zoomScaleSheetLayoutView="90" workbookViewId="0">
      <selection activeCell="I52" sqref="I52"/>
    </sheetView>
  </sheetViews>
  <sheetFormatPr defaultColWidth="9.140625" defaultRowHeight="15" x14ac:dyDescent="0.25"/>
  <cols>
    <col min="1" max="1" width="18.5703125" style="5" customWidth="1"/>
    <col min="2" max="2" width="15.42578125" style="5" customWidth="1"/>
    <col min="3" max="3" width="15.28515625" style="5" customWidth="1"/>
    <col min="4" max="4" width="14.140625" style="5" customWidth="1"/>
    <col min="5" max="5" width="14.28515625" style="5" customWidth="1"/>
    <col min="6" max="6" width="14" style="5" customWidth="1"/>
    <col min="7" max="7" width="12.5703125" style="5" customWidth="1"/>
    <col min="8" max="8" width="14.140625" style="5" customWidth="1"/>
    <col min="9" max="9" width="12.5703125" style="5" customWidth="1"/>
    <col min="10" max="16384" width="9.140625" style="5"/>
  </cols>
  <sheetData>
    <row r="1" spans="1:7" x14ac:dyDescent="0.25">
      <c r="F1" s="5" t="s">
        <v>0</v>
      </c>
    </row>
    <row r="2" spans="1:7" x14ac:dyDescent="0.25">
      <c r="F2" s="5" t="s">
        <v>1</v>
      </c>
    </row>
    <row r="3" spans="1:7" x14ac:dyDescent="0.25">
      <c r="F3" s="5" t="s">
        <v>2</v>
      </c>
    </row>
    <row r="8" spans="1:7" x14ac:dyDescent="0.25">
      <c r="B8" s="47" t="s">
        <v>3</v>
      </c>
      <c r="C8" s="47"/>
      <c r="D8" s="47"/>
      <c r="E8" s="47"/>
    </row>
    <row r="9" spans="1:7" x14ac:dyDescent="0.25">
      <c r="B9" s="47" t="s">
        <v>4</v>
      </c>
      <c r="C9" s="47"/>
      <c r="D9" s="47"/>
      <c r="E9" s="47"/>
      <c r="F9" s="6"/>
    </row>
    <row r="10" spans="1:7" x14ac:dyDescent="0.25">
      <c r="A10" s="47" t="s">
        <v>5</v>
      </c>
      <c r="B10" s="47"/>
      <c r="C10" s="47"/>
      <c r="D10" s="47"/>
      <c r="E10" s="47"/>
      <c r="F10" s="47"/>
    </row>
    <row r="11" spans="1:7" x14ac:dyDescent="0.25">
      <c r="A11" s="47" t="s">
        <v>6</v>
      </c>
      <c r="B11" s="47"/>
      <c r="C11" s="47"/>
      <c r="D11" s="47"/>
      <c r="E11" s="47"/>
      <c r="F11" s="47"/>
    </row>
    <row r="12" spans="1:7" x14ac:dyDescent="0.25">
      <c r="A12" s="47" t="s">
        <v>7</v>
      </c>
      <c r="B12" s="47"/>
      <c r="C12" s="47"/>
      <c r="D12" s="47"/>
      <c r="E12" s="47"/>
      <c r="F12" s="47"/>
    </row>
    <row r="14" spans="1:7" x14ac:dyDescent="0.25">
      <c r="A14" s="51" t="s">
        <v>38</v>
      </c>
      <c r="B14" s="51"/>
      <c r="C14" s="51"/>
      <c r="D14" s="51"/>
      <c r="E14" s="51"/>
      <c r="F14" s="51"/>
      <c r="G14" s="51"/>
    </row>
    <row r="15" spans="1:7" x14ac:dyDescent="0.25">
      <c r="A15" s="52" t="s">
        <v>8</v>
      </c>
      <c r="B15" s="52"/>
      <c r="C15" s="52"/>
      <c r="D15" s="52"/>
      <c r="E15" s="52"/>
      <c r="F15" s="52"/>
      <c r="G15" s="52"/>
    </row>
    <row r="16" spans="1:7" x14ac:dyDescent="0.25">
      <c r="C16" s="7" t="s">
        <v>39</v>
      </c>
    </row>
    <row r="17" spans="1:9" x14ac:dyDescent="0.25">
      <c r="I17" s="5" t="s">
        <v>9</v>
      </c>
    </row>
    <row r="18" spans="1:9" x14ac:dyDescent="0.25">
      <c r="A18" s="43" t="s">
        <v>10</v>
      </c>
      <c r="B18" s="45" t="s">
        <v>11</v>
      </c>
      <c r="C18" s="45" t="s">
        <v>12</v>
      </c>
      <c r="D18" s="41" t="s">
        <v>13</v>
      </c>
      <c r="E18" s="42"/>
      <c r="F18" s="41" t="s">
        <v>14</v>
      </c>
      <c r="G18" s="42"/>
      <c r="H18" s="41" t="s">
        <v>15</v>
      </c>
      <c r="I18" s="42"/>
    </row>
    <row r="19" spans="1:9" ht="137.25" customHeight="1" x14ac:dyDescent="0.25">
      <c r="A19" s="44"/>
      <c r="B19" s="46"/>
      <c r="C19" s="46"/>
      <c r="D19" s="31" t="s">
        <v>40</v>
      </c>
      <c r="E19" s="32" t="s">
        <v>41</v>
      </c>
      <c r="F19" s="32" t="s">
        <v>40</v>
      </c>
      <c r="G19" s="32" t="s">
        <v>41</v>
      </c>
      <c r="H19" s="32" t="s">
        <v>40</v>
      </c>
      <c r="I19" s="32" t="s">
        <v>41</v>
      </c>
    </row>
    <row r="20" spans="1:9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</row>
    <row r="21" spans="1:9" ht="30" customHeight="1" x14ac:dyDescent="0.25">
      <c r="A21" s="48" t="s">
        <v>16</v>
      </c>
      <c r="B21" s="49"/>
      <c r="C21" s="50"/>
      <c r="D21" s="22">
        <f>'1011080'!D21+'1014030'!D21+'1014040'!D21+'1014060'!D21+'1014070'!D21+'1014081'!D21+'1014082'!D21+'1016030'!D21+'1017321'!D21+'1017340'!D21+'1017670'!D21+'1018110'!D21</f>
        <v>149418.481</v>
      </c>
      <c r="E21" s="22">
        <f>'1011080'!E21+'1014030'!E21+'1014040'!E21+'1014060'!E21+'1014070'!E21+'1014081'!E21+'1014082'!E21+'1016030'!E21+'1017321'!E21+'1017340'!E21+'1017670'!E21+'1018110'!E21</f>
        <v>149399.50299999997</v>
      </c>
      <c r="F21" s="22">
        <f>'1011080'!F21+'1014030'!F21+'1014040'!F21+'1014060'!F21+'1014070'!F21+'1014081'!F21+'1014082'!F21+'1016030'!F21+'1017321'!F21+'1017340'!F21+'1017670'!F21+'1018110'!F21</f>
        <v>26149.800999999996</v>
      </c>
      <c r="G21" s="22">
        <f>'1011080'!G21+'1014030'!G21+'1014040'!G21+'1014060'!G21+'1014070'!G21+'1014081'!G21+'1014082'!G21+'1016030'!G21+'1017321'!G21+'1017340'!G21+'1017670'!G21+'1018110'!G21</f>
        <v>22111.195</v>
      </c>
      <c r="H21" s="22">
        <f>'1011080'!H21+'1014020'!H21+'1014030'!H21+'1014040'!H21+'1014060'!H21+'1014070'!H21+'1014081'!H21+'1014082'!H21+'1017340'!H21+'1017670'!H21+'1016030'!H21+'1017321'!H21</f>
        <v>175226.18200000003</v>
      </c>
      <c r="I21" s="22">
        <f>'1011080'!I21+'1014020'!I21+'1014030'!I21+'1014040'!I21+'1014060'!I21+'1014070'!I21+'1014081'!I21+'1014082'!I21+'1017340'!I21+'1017670'!I21+'1016030'!I21+'1017321'!I21</f>
        <v>171168.59799999997</v>
      </c>
    </row>
    <row r="22" spans="1:9" x14ac:dyDescent="0.25">
      <c r="A22" s="1">
        <v>2110</v>
      </c>
      <c r="B22" s="10"/>
      <c r="C22" s="10"/>
      <c r="D22" s="22">
        <f>'1011080'!D22+'1014030'!D22+'1014040'!D22+'1014060'!D22+'1014070'!D22+'1014081'!D22+'1014082'!D22+'1016030'!D22</f>
        <v>100348.25700000001</v>
      </c>
      <c r="E22" s="22">
        <f>'1011080'!E22+'1014030'!E22+'1014040'!E22+'1014060'!E22+'1014070'!E22+'1014081'!E22+'1014082'!E22+'1016030'!E22</f>
        <v>100347.66500000001</v>
      </c>
      <c r="F22" s="22">
        <f>'1011080'!F22+'1014030'!F22+'1014040'!F22+'1014060'!F22+'1014070'!F22+'1014081'!F22+'1014082'!F22+'1017340'!F22+'1017670'!F22+'1016030'!F22+'1017321'!F22+'1018110'!F22</f>
        <v>7509.1840000000002</v>
      </c>
      <c r="G22" s="22">
        <f>'1011080'!G22+'1014030'!G22+'1014040'!G22+'1014060'!G22+'1014070'!G22+'1014081'!G22+'1014082'!G22+'1017340'!G22+'1017670'!G22+'1016030'!G22+'1017321'!G22</f>
        <v>6078.87</v>
      </c>
      <c r="H22" s="22">
        <f>'1011080'!H22+'1014020'!H22+'1014030'!H22+'1014040'!H22+'1014060'!H22+'1014070'!H22+'1014081'!H22+'1014082'!H22+'1017340'!H22+'1017670'!H22+'1016030'!H22+'1017321'!H22</f>
        <v>107857.44099999999</v>
      </c>
      <c r="I22" s="22">
        <f>'1011080'!I22+'1014020'!I22+'1014030'!I22+'1014040'!I22+'1014060'!I22+'1014070'!I22+'1014081'!I22+'1014082'!I22+'1017340'!I22+'1017670'!I22+'1016030'!I22+'1017321'!I22</f>
        <v>106426.53500000002</v>
      </c>
    </row>
    <row r="23" spans="1:9" x14ac:dyDescent="0.25">
      <c r="A23" s="37">
        <v>2120</v>
      </c>
      <c r="B23" s="10"/>
      <c r="C23" s="10"/>
      <c r="D23" s="22">
        <f>'1011080'!D23+'1014030'!D23+'1014040'!D23+'1014060'!D23+'1014070'!D23+'1014081'!D23+'1014082'!D23+'1016030'!D23</f>
        <v>21805.839</v>
      </c>
      <c r="E23" s="22">
        <f>'1011080'!E23+'1014030'!E23+'1014040'!E23+'1014060'!E23+'1014070'!E23+'1014081'!E23+'1014082'!E23+'1016030'!E23</f>
        <v>21805.601000000002</v>
      </c>
      <c r="F23" s="22">
        <f>'1011080'!F23+'1014020'!F23+'1014030'!F23+'1014040'!F23+'1014060'!F23+'1014070'!F23+'1014081'!F23+'1014082'!F23+'1017340'!F23+'1017670'!F23+'1016030'!F23+'1017321'!F23</f>
        <v>1602.3839999999998</v>
      </c>
      <c r="G23" s="22">
        <f>'1011080'!G23+'1014030'!G23+'1014040'!G23+'1014060'!G23+'1014070'!G23+'1014081'!G23+'1014082'!G23+'1017340'!G23+'1017670'!G23+'1016030'!G23+'1017321'!G23</f>
        <v>1250.3659999999998</v>
      </c>
      <c r="H23" s="22">
        <f>'1011080'!H23+'1014020'!H23+'1014030'!H23+'1014040'!H23+'1014060'!H23+'1014070'!H23+'1014081'!H23+'1014082'!H23+'1017340'!H23+'1017670'!H23+'1016030'!H23+'1017321'!H23</f>
        <v>23408.222999999998</v>
      </c>
      <c r="I23" s="22">
        <f>'1011080'!I23+'1014020'!I23+'1014030'!I23+'1014040'!I23+'1014060'!I23+'1014070'!I23+'1014081'!I23+'1014082'!I23+'1017340'!I23+'1017670'!I23+'1016030'!I23+'1017321'!I23</f>
        <v>23055.967000000001</v>
      </c>
    </row>
    <row r="24" spans="1:9" x14ac:dyDescent="0.25">
      <c r="A24" s="37">
        <v>2200</v>
      </c>
      <c r="B24" s="10"/>
      <c r="C24" s="10"/>
      <c r="D24" s="22">
        <f>D25+D26++D27+D28+D29+D30+D36+D37</f>
        <v>17030.64</v>
      </c>
      <c r="E24" s="22">
        <f t="shared" ref="E24:I24" si="0">E25+E26++E27+E28+E29+E30+E36+E37</f>
        <v>17012.498</v>
      </c>
      <c r="F24" s="22">
        <f t="shared" si="0"/>
        <v>4221.6310000000003</v>
      </c>
      <c r="G24" s="22">
        <f t="shared" si="0"/>
        <v>2323.9789999999998</v>
      </c>
      <c r="H24" s="22">
        <f t="shared" si="0"/>
        <v>21252.271000000001</v>
      </c>
      <c r="I24" s="22">
        <f t="shared" si="0"/>
        <v>19336.476999999999</v>
      </c>
    </row>
    <row r="25" spans="1:9" x14ac:dyDescent="0.25">
      <c r="A25" s="38">
        <v>2210</v>
      </c>
      <c r="B25" s="10"/>
      <c r="C25" s="10"/>
      <c r="D25" s="22">
        <f>'1011080'!D25+'1014030'!D25+'1014040'!D25+'1014060'!D25+'1014070'!D25+'1014081'!D25+'1014082'!D25+'1016030'!D25</f>
        <v>2222.0419999999999</v>
      </c>
      <c r="E25" s="22">
        <f>'1011080'!E25+'1014030'!E25+'1014040'!E25+'1014060'!E25+'1014070'!E25+'1014081'!E25+'1014082'!E25+'1016030'!E25</f>
        <v>2222.0239999999994</v>
      </c>
      <c r="F25" s="22">
        <f>'1011080'!F25+'1014020'!F25+'1014030'!F25+'1014040'!F25+'1014060'!F25+'1014070'!F25+'1014081'!F25+'1014082'!F25+'1017340'!F25+'1017670'!F25+'1016030'!F25+'1017321'!F25</f>
        <v>1158.5819999999999</v>
      </c>
      <c r="G25" s="22">
        <f>'1011080'!G25+'1014030'!G25+'1014040'!G25+'1014060'!G25+'1014070'!G25+'1014081'!G25+'1014082'!G25+'1017340'!G25+'1017670'!G25+'1016030'!G25+'1017321'!G25</f>
        <v>799.2829999999999</v>
      </c>
      <c r="H25" s="22">
        <f>'1011080'!H25+'1014020'!H25+'1014030'!H25+'1014040'!H25+'1014060'!H25+'1014070'!H25+'1014081'!H25+'1014082'!H25+'1017340'!H25+'1017670'!H25+'1016030'!H25+'1017321'!H25</f>
        <v>3380.6239999999998</v>
      </c>
      <c r="I25" s="22">
        <f>'1011080'!I25+'1014020'!I25+'1014030'!I25+'1014040'!I25+'1014060'!I25+'1014070'!I25+'1014081'!I25+'1014082'!I25+'1017340'!I25+'1017670'!I25+'1016030'!I25+'1017321'!I25</f>
        <v>3021.3069999999998</v>
      </c>
    </row>
    <row r="26" spans="1:9" x14ac:dyDescent="0.25">
      <c r="A26" s="38">
        <v>2220</v>
      </c>
      <c r="B26" s="10"/>
      <c r="C26" s="10"/>
      <c r="D26" s="22">
        <f>'1011080'!D26+'1014030'!D26+'1014040'!D26+'1014060'!D26+'1014070'!D26+'1014081'!D26+'1014082'!D26+'1016030'!D26</f>
        <v>0</v>
      </c>
      <c r="E26" s="22">
        <f>'1011080'!E26+'1014030'!E26+'1014040'!E26+'1014060'!E26+'1014070'!E26+'1014081'!E26+'1014082'!E26+'1016030'!E26</f>
        <v>0</v>
      </c>
      <c r="F26" s="22">
        <f>'1011080'!F26+'1014020'!F26+'1014030'!F26+'1014040'!F26+'1014060'!F26+'1014070'!F26+'1014081'!F26+'1014082'!F26+'1017340'!F26+'1017670'!F26+'1016030'!F26+'1017321'!F26</f>
        <v>0</v>
      </c>
      <c r="G26" s="22">
        <f>'1011080'!G26+'1014030'!G26+'1014040'!G26+'1014060'!G26+'1014070'!G26+'1014081'!G26+'1014082'!G26+'1017340'!G26+'1017670'!G26+'1016030'!G26+'1017321'!G26</f>
        <v>0</v>
      </c>
      <c r="H26" s="22">
        <f>'1011080'!H26+'1014020'!H26+'1014030'!H26+'1014040'!H26+'1014060'!H26+'1014070'!H26+'1014081'!H26+'1014082'!H26+'1017340'!H26+'1017670'!H26+'1016030'!H26+'1017321'!H26</f>
        <v>0</v>
      </c>
      <c r="I26" s="22">
        <f>'1011080'!I26+'1014020'!I26+'1014030'!I26+'1014040'!I26+'1014060'!I26+'1014070'!I26+'1014081'!I26+'1014082'!I26+'1017340'!I26+'1017670'!I26+'1016030'!I26+'1017321'!I26</f>
        <v>0</v>
      </c>
    </row>
    <row r="27" spans="1:9" x14ac:dyDescent="0.25">
      <c r="A27" s="38">
        <v>2230</v>
      </c>
      <c r="B27" s="10"/>
      <c r="C27" s="10"/>
      <c r="D27" s="22">
        <f>'1011080'!D27+'1014030'!D27+'1014040'!D27+'1014060'!D27+'1014070'!D27+'1014081'!D27+'1014082'!D27+'1016030'!D27</f>
        <v>0</v>
      </c>
      <c r="E27" s="22">
        <f>'1011080'!E27+'1014030'!E27+'1014040'!E27+'1014060'!E27+'1014070'!E27+'1014081'!E27+'1014082'!E27+'1016030'!E27</f>
        <v>0</v>
      </c>
      <c r="F27" s="22">
        <f>'1011080'!F27+'1014020'!F27+'1014030'!F27+'1014040'!F27+'1014060'!F27+'1014070'!F27+'1014081'!F27+'1014082'!F27+'1017340'!F27+'1017670'!F27+'1016030'!F27+'1017321'!F27</f>
        <v>0</v>
      </c>
      <c r="G27" s="22">
        <f>'1011080'!G27+'1014030'!G27+'1014040'!G27+'1014060'!G27+'1014070'!G27+'1014081'!G27+'1014082'!G27+'1017340'!G27+'1017670'!G27+'1016030'!G27+'1017321'!G27</f>
        <v>0</v>
      </c>
      <c r="H27" s="22">
        <f>'1011080'!H27+'1014020'!H27+'1014030'!H27+'1014040'!H27+'1014060'!H27+'1014070'!H27+'1014081'!H27+'1014082'!H27+'1017340'!H27+'1017670'!H27+'1016030'!H27+'1017321'!H27</f>
        <v>0</v>
      </c>
      <c r="I27" s="22">
        <f>'1011080'!I27+'1014020'!I27+'1014030'!I27+'1014040'!I27+'1014060'!I27+'1014070'!I27+'1014081'!I27+'1014082'!I27+'1017340'!I27+'1017670'!I27+'1016030'!I27+'1017321'!I27</f>
        <v>0</v>
      </c>
    </row>
    <row r="28" spans="1:9" x14ac:dyDescent="0.25">
      <c r="A28" s="38">
        <v>2240</v>
      </c>
      <c r="B28" s="10"/>
      <c r="C28" s="10"/>
      <c r="D28" s="22">
        <f>'1011080'!D28+'1014030'!D28+'1014040'!D28+'1014060'!D28+'1014070'!D28+'1014081'!D28+'1014082'!D28+'1016030'!D28</f>
        <v>6599.9120000000003</v>
      </c>
      <c r="E28" s="22">
        <f>'1011080'!E28+'1014030'!E28+'1014040'!E28+'1014060'!E28+'1014070'!E28+'1014081'!E28+'1014082'!E28+'1016030'!E28</f>
        <v>6599.817</v>
      </c>
      <c r="F28" s="40">
        <f>'1011080'!F28+'1014020'!F28+'1014030'!F28+'1014040'!F28+'1014060'!F28+'1014070'!F28+'1014081'!F28+'1014082'!F28+'1017340'!F28+'1017670'!F28+'1016030'!F28+'1017321'!F28</f>
        <v>2836.2930000000001</v>
      </c>
      <c r="G28" s="40">
        <f>'1011080'!G28+'1014030'!G28+'1014040'!G28+'1014060'!G28+'1014070'!G28+'1014081'!G28+'1014082'!G28+'1017340'!G28+'1017670'!G28+'1016030'!G28+'1017321'!G28</f>
        <v>1442.069</v>
      </c>
      <c r="H28" s="22">
        <f>'1011080'!H28+'1014020'!H28+'1014030'!H28+'1014040'!H28+'1014060'!H28+'1014070'!H28+'1014081'!H28+'1014082'!H28+'1017340'!H28+'1017670'!H28+'1016030'!H28+'1017321'!H28</f>
        <v>9436.2050000000017</v>
      </c>
      <c r="I28" s="22">
        <f>'1011080'!I28+'1014020'!I28+'1014030'!I28+'1014040'!I28+'1014060'!I28+'1014070'!I28+'1014081'!I28+'1014082'!I28+'1017340'!I28+'1017670'!I28+'1016030'!I28+'1017321'!I28</f>
        <v>8041.8859999999995</v>
      </c>
    </row>
    <row r="29" spans="1:9" x14ac:dyDescent="0.25">
      <c r="A29" s="37">
        <v>2250</v>
      </c>
      <c r="B29" s="10"/>
      <c r="C29" s="10"/>
      <c r="D29" s="22">
        <f>'1011080'!D29+'1014030'!D29+'1014040'!D29+'1014060'!D29+'1014070'!D29+'1014081'!D29+'1014082'!D29+'1016030'!D29</f>
        <v>78.418999999999997</v>
      </c>
      <c r="E29" s="22">
        <f>'1011080'!E29+'1014030'!E29+'1014040'!E29+'1014060'!E29+'1014070'!E29+'1014081'!E29+'1014082'!E29+'1016030'!E29</f>
        <v>78.418000000000006</v>
      </c>
      <c r="F29" s="40">
        <f>'1011080'!F29+'1014020'!F29+'1014030'!F29+'1014040'!F29+'1014060'!F29+'1014070'!F29+'1014081'!F29+'1014082'!F29+'1017340'!F29+'1017670'!F29+'1016030'!F29+'1017321'!F29</f>
        <v>24.004999999999999</v>
      </c>
      <c r="G29" s="40">
        <f>'1011080'!G29+'1014030'!G29+'1014040'!G29+'1014060'!G29+'1014070'!G29+'1014081'!G29+'1014082'!G29+'1017340'!G29+'1017670'!G29+'1016030'!G29+'1017321'!G29</f>
        <v>11.5</v>
      </c>
      <c r="H29" s="22">
        <f>'1011080'!H29+'1014020'!H29+'1014030'!H29+'1014040'!H29+'1014060'!H29+'1014070'!H29+'1014081'!H29+'1014082'!H29+'1017340'!H29+'1017670'!H29+'1016030'!H29+'1017321'!H29</f>
        <v>102.42399999999999</v>
      </c>
      <c r="I29" s="22">
        <f>'1011080'!I29+'1014020'!I29+'1014030'!I29+'1014040'!I29+'1014060'!I29+'1014070'!I29+'1014081'!I29+'1014082'!I29+'1017340'!I29+'1017670'!I29+'1016030'!I29+'1017321'!I29</f>
        <v>89.918000000000006</v>
      </c>
    </row>
    <row r="30" spans="1:9" x14ac:dyDescent="0.25">
      <c r="A30" s="37">
        <v>2270</v>
      </c>
      <c r="B30" s="10"/>
      <c r="C30" s="10"/>
      <c r="D30" s="22">
        <f>D31+D32+D33+D34+D35</f>
        <v>8109.8609999999999</v>
      </c>
      <c r="E30" s="22">
        <f t="shared" ref="E30:I30" si="1">E31+E32+E33+E34+E35</f>
        <v>8091.835</v>
      </c>
      <c r="F30" s="40">
        <f t="shared" si="1"/>
        <v>201.751</v>
      </c>
      <c r="G30" s="40">
        <f t="shared" si="1"/>
        <v>71.016999999999996</v>
      </c>
      <c r="H30" s="22">
        <f t="shared" si="1"/>
        <v>8311.6119999999992</v>
      </c>
      <c r="I30" s="22">
        <f t="shared" si="1"/>
        <v>8162.8519999999999</v>
      </c>
    </row>
    <row r="31" spans="1:9" x14ac:dyDescent="0.25">
      <c r="A31" s="38">
        <v>2271</v>
      </c>
      <c r="C31" s="10"/>
      <c r="D31" s="22">
        <f>'1011080'!D31+'1014030'!D31+'1014040'!D31+'1014060'!D31+'1014070'!D31+'1014081'!D31+'1014082'!D31+'1016030'!D31</f>
        <v>4213.226999999999</v>
      </c>
      <c r="E31" s="22">
        <f>'1011080'!E31+'1014030'!E31+'1014040'!E31+'1014060'!E31+'1014070'!E31+'1014081'!E31+'1014082'!E31+'1016030'!E31</f>
        <v>4198.2280000000001</v>
      </c>
      <c r="F31" s="40">
        <f>'1011080'!F31+'1014020'!F31+'1014030'!F31+'1014040'!F31+'1014060'!F31+'1014070'!F31+'1014081'!F31+'1014082'!F31+'1017340'!F31+'1017670'!F31+'1016030'!F31+'1017321'!F31</f>
        <v>78.182000000000002</v>
      </c>
      <c r="G31" s="40">
        <f>'1011080'!G31+'1014030'!G31+'1014040'!G31+'1014060'!G31+'1014070'!G31+'1014081'!G31+'1014082'!G31+'1017340'!G31+'1017670'!G31+'1016030'!G31+'1017321'!G31</f>
        <v>26.115000000000002</v>
      </c>
      <c r="H31" s="22">
        <f>'1011080'!H31+'1014020'!H31+'1014030'!H31+'1014040'!H31+'1014060'!H31+'1014070'!H31+'1014081'!H31+'1014082'!H31+'1017340'!H31+'1017670'!H31+'1016030'!H31+'1017321'!H31</f>
        <v>4291.4089999999987</v>
      </c>
      <c r="I31" s="22">
        <f>'1011080'!I31+'1014020'!I31+'1014030'!I31+'1014040'!I31+'1014060'!I31+'1014070'!I31+'1014081'!I31+'1014082'!I31+'1017340'!I31+'1017670'!I31+'1016030'!I31+'1017321'!I31</f>
        <v>4224.3429999999998</v>
      </c>
    </row>
    <row r="32" spans="1:9" x14ac:dyDescent="0.25">
      <c r="A32" s="38">
        <v>2272</v>
      </c>
      <c r="B32" s="10"/>
      <c r="C32" s="10"/>
      <c r="D32" s="22">
        <f>'1011080'!D32+'1014030'!D32+'1014040'!D32+'1014060'!D32+'1014070'!D32+'1014081'!D32+'1014082'!D32+'1016030'!D32</f>
        <v>85.676000000000002</v>
      </c>
      <c r="E32" s="22">
        <f>'1011080'!E32+'1014030'!E32+'1014040'!E32+'1014060'!E32+'1014070'!E32+'1014081'!E32+'1014082'!E32+'1016030'!E32</f>
        <v>85.338000000000008</v>
      </c>
      <c r="F32" s="40">
        <f>'1011080'!F32+'1014020'!F32+'1014030'!F32+'1014040'!F32+'1014060'!F32+'1014070'!F32+'1014081'!F32+'1014082'!F32+'1017340'!F32+'1017670'!F32+'1016030'!F32+'1017321'!F32</f>
        <v>15.792</v>
      </c>
      <c r="G32" s="40">
        <f>'1011080'!G32+'1014030'!G32+'1014040'!G32+'1014060'!G32+'1014070'!G32+'1014081'!G32+'1014082'!G32+'1017340'!G32+'1017670'!G32+'1016030'!G32+'1017321'!G32</f>
        <v>4.9670000000000005</v>
      </c>
      <c r="H32" s="22">
        <f>'1011080'!H32+'1014020'!H32+'1014030'!H32+'1014040'!H32+'1014060'!H32+'1014070'!H32+'1014081'!H32+'1014082'!H32+'1017340'!H32+'1017670'!H32+'1016030'!H32+'1017321'!H32</f>
        <v>101.468</v>
      </c>
      <c r="I32" s="22">
        <f>'1011080'!I32+'1014020'!I32+'1014030'!I32+'1014040'!I32+'1014060'!I32+'1014070'!I32+'1014081'!I32+'1014082'!I32+'1017340'!I32+'1017670'!I32+'1016030'!I32+'1017321'!I32</f>
        <v>90.305000000000007</v>
      </c>
    </row>
    <row r="33" spans="1:9" x14ac:dyDescent="0.25">
      <c r="A33" s="38">
        <v>2273</v>
      </c>
      <c r="B33" s="10"/>
      <c r="C33" s="10"/>
      <c r="D33" s="22">
        <f>'1011080'!D33+'1014030'!D33+'1014040'!D33+'1014060'!D33+'1014070'!D33+'1014081'!D33+'1014082'!D33+'1016030'!D33</f>
        <v>3012.2740000000003</v>
      </c>
      <c r="E33" s="22">
        <f>'1011080'!E33+'1014030'!E33+'1014040'!E33+'1014060'!E33+'1014070'!E33+'1014081'!E33+'1014082'!E33+'1016030'!E33</f>
        <v>3009.5939999999996</v>
      </c>
      <c r="F33" s="40">
        <f>'1011080'!F33+'1014020'!F33+'1014030'!F33+'1014040'!F33+'1014060'!F33+'1014070'!F33+'1014081'!F33+'1014082'!F33+'1017340'!F33+'1017670'!F33+'1016030'!F33+'1017321'!F33</f>
        <v>88.409000000000006</v>
      </c>
      <c r="G33" s="40">
        <f>'1011080'!G33+'1014030'!G33+'1014040'!G33+'1014060'!G33+'1014070'!G33+'1014081'!G33+'1014082'!G33+'1017340'!G33+'1017670'!G33+'1016030'!G33+'1017321'!G33</f>
        <v>27.891999999999999</v>
      </c>
      <c r="H33" s="22">
        <f>'1011080'!H33+'1014020'!H33+'1014030'!H33+'1014040'!H33+'1014060'!H33+'1014070'!H33+'1014081'!H33+'1014082'!H33+'1017340'!H33+'1017670'!H33+'1016030'!H33+'1017321'!H33</f>
        <v>3100.683</v>
      </c>
      <c r="I33" s="22">
        <f>'1011080'!I33+'1014020'!I33+'1014030'!I33+'1014040'!I33+'1014060'!I33+'1014070'!I33+'1014081'!I33+'1014082'!I33+'1017340'!I33+'1017670'!I33+'1016030'!I33+'1017321'!I33</f>
        <v>3037.4859999999999</v>
      </c>
    </row>
    <row r="34" spans="1:9" x14ac:dyDescent="0.25">
      <c r="A34" s="38">
        <v>2274</v>
      </c>
      <c r="B34" s="10"/>
      <c r="C34" s="10"/>
      <c r="D34" s="22">
        <f>'1011080'!D34+'1014030'!D34+'1014040'!D34+'1014060'!D34+'1014070'!D34+'1014081'!D34+'1014082'!D34+'1016030'!D34</f>
        <v>638.53200000000004</v>
      </c>
      <c r="E34" s="22">
        <f>'1011080'!E34+'1014030'!E34+'1014040'!E34+'1014060'!E34+'1014070'!E34+'1014081'!E34+'1014082'!E34+'1016030'!E34</f>
        <v>638.52800000000002</v>
      </c>
      <c r="F34" s="40">
        <f>'1011080'!F34+'1014020'!F34+'1014030'!F34+'1014040'!F34+'1014060'!F34+'1014070'!F34+'1014081'!F34+'1014082'!F34+'1017340'!F34+'1017670'!F34+'1016030'!F34+'1017321'!F34</f>
        <v>1</v>
      </c>
      <c r="G34" s="40">
        <f>'1011080'!G34+'1014030'!G34+'1014040'!G34+'1014060'!G34+'1014070'!G34+'1014081'!G34+'1014082'!G34+'1017340'!G34+'1017670'!G34+'1016030'!G34+'1017321'!G34</f>
        <v>0</v>
      </c>
      <c r="H34" s="22">
        <f>'1011080'!H34+'1014020'!H34+'1014030'!H34+'1014040'!H34+'1014060'!H34+'1014070'!H34+'1014081'!H34+'1014082'!H34+'1017340'!H34+'1017670'!H34+'1016030'!H34+'1017321'!H34</f>
        <v>639.53200000000004</v>
      </c>
      <c r="I34" s="22">
        <f>'1011080'!I34+'1014020'!I34+'1014030'!I34+'1014040'!I34+'1014060'!I34+'1014070'!I34+'1014081'!I34+'1014082'!I34+'1017340'!I34+'1017670'!I34+'1016030'!I34+'1017321'!I34</f>
        <v>638.52800000000002</v>
      </c>
    </row>
    <row r="35" spans="1:9" x14ac:dyDescent="0.25">
      <c r="A35" s="38">
        <v>2275</v>
      </c>
      <c r="B35" s="10"/>
      <c r="C35" s="10"/>
      <c r="D35" s="22">
        <f>'1011080'!D35+'1014030'!D35+'1014040'!D35+'1014060'!D35+'1014070'!D35+'1014081'!D35+'1014082'!D35+'1016030'!D35</f>
        <v>160.15200000000002</v>
      </c>
      <c r="E35" s="22">
        <f>'1011080'!E35+'1014030'!E35+'1014040'!E35+'1014060'!E35+'1014070'!E35+'1014081'!E35+'1014082'!E35+'1016030'!E35</f>
        <v>160.14699999999999</v>
      </c>
      <c r="F35" s="40">
        <f>'1011080'!F35+'1014020'!F35+'1014030'!F35+'1014040'!F35+'1014060'!F35+'1014070'!F35+'1014081'!F35+'1014082'!F35+'1017340'!F35+'1017670'!F35+'1016030'!F35+'1017321'!F35</f>
        <v>18.367999999999999</v>
      </c>
      <c r="G35" s="40">
        <f>'1011080'!G35+'1014030'!G35+'1014040'!G35+'1014060'!G35+'1014070'!G35+'1014081'!G35+'1014082'!G35+'1017340'!G35+'1017670'!G35+'1016030'!G35+'1017321'!G35</f>
        <v>12.042999999999999</v>
      </c>
      <c r="H35" s="22">
        <f>'1011080'!H35+'1014020'!H35+'1014030'!H35+'1014040'!H35+'1014060'!H35+'1014070'!H35+'1014081'!H35+'1014082'!H35+'1017340'!H35+'1017670'!H35+'1016030'!H35+'1017321'!H35</f>
        <v>178.51999999999998</v>
      </c>
      <c r="I35" s="22">
        <f>'1011080'!I35+'1014020'!I35+'1014030'!I35+'1014040'!I35+'1014060'!I35+'1014070'!I35+'1014081'!I35+'1014082'!I35+'1017340'!I35+'1017670'!I35+'1016030'!I35+'1017321'!I35</f>
        <v>172.19</v>
      </c>
    </row>
    <row r="36" spans="1:9" x14ac:dyDescent="0.25">
      <c r="A36" s="37">
        <v>2281</v>
      </c>
      <c r="B36" s="10"/>
      <c r="C36" s="10"/>
      <c r="D36" s="40">
        <f>'1011080'!D36+'1014030'!D36+'1014040'!D36+'1014060'!D36+'1014070'!D36+'1014081'!D36+'1014082'!D36+'1016030'!D36</f>
        <v>0</v>
      </c>
      <c r="E36" s="40">
        <f>'1011080'!E36+'1014030'!E36+'1014040'!E36+'1014060'!E36+'1014070'!E36+'1014081'!E36+'1014082'!E36+'1016030'!E36</f>
        <v>0</v>
      </c>
      <c r="F36" s="40">
        <f>'1011080'!F36+'1014020'!F36+'1014030'!F36+'1014040'!F36+'1014060'!F36+'1014070'!F36+'1014081'!F36+'1014082'!F36+'1017340'!F36+'1017670'!F36+'1016030'!F36+'1017321'!F36</f>
        <v>0</v>
      </c>
      <c r="G36" s="40">
        <f>'1011080'!G36+'1014030'!G36+'1014040'!G36+'1014060'!G36+'1014070'!G36+'1014081'!G36+'1014082'!G36+'1017340'!G36+'1017670'!G36+'1016030'!G36+'1017321'!G36</f>
        <v>0</v>
      </c>
      <c r="H36" s="22">
        <f>'1011080'!H36+'1014020'!H36+'1014030'!H36+'1014040'!H36+'1014060'!H36+'1014070'!H36+'1014081'!H36+'1014082'!H36+'1017340'!H36+'1017670'!H36+'1016030'!H36+'1017321'!H36</f>
        <v>0</v>
      </c>
      <c r="I36" s="22">
        <f>'1011080'!I36+'1014020'!I36+'1014030'!I36+'1014040'!I36+'1014060'!I36+'1014070'!I36+'1014081'!I36+'1014082'!I36+'1017340'!I36+'1017670'!I36+'1016030'!I36+'1017321'!I36</f>
        <v>0</v>
      </c>
    </row>
    <row r="37" spans="1:9" x14ac:dyDescent="0.25">
      <c r="A37" s="37">
        <v>2282</v>
      </c>
      <c r="B37" s="10"/>
      <c r="C37" s="10"/>
      <c r="D37" s="40">
        <f>'1011080'!D37+'1014030'!D37+'1014040'!D37+'1014060'!D37+'1014070'!D37+'1014081'!D37+'1014082'!D37+'1016030'!D37</f>
        <v>20.406000000000002</v>
      </c>
      <c r="E37" s="40">
        <f>'1011080'!E37+'1014030'!E37+'1014040'!E37+'1014060'!E37+'1014070'!E37+'1014081'!E37+'1014082'!E37+'1016030'!E37</f>
        <v>20.404</v>
      </c>
      <c r="F37" s="40">
        <f>'1011080'!F37+'1014020'!F37+'1014030'!F37+'1014040'!F37+'1014060'!F37+'1014070'!F37+'1014081'!F37+'1014082'!F37+'1017340'!F37+'1017670'!F37+'1016030'!F37+'1017321'!F37</f>
        <v>1</v>
      </c>
      <c r="G37" s="40">
        <f>'1011080'!G37+'1014030'!G37+'1014040'!G37+'1014060'!G37+'1014070'!G37+'1014081'!G37+'1014082'!G37+'1017340'!G37+'1017670'!G37+'1016030'!G37+'1017321'!G37</f>
        <v>0.11</v>
      </c>
      <c r="H37" s="22">
        <f>'1011080'!H37+'1014020'!H37+'1014030'!H37+'1014040'!H37+'1014060'!H37+'1014070'!H37+'1014081'!H37+'1014082'!H37+'1017340'!H37+'1017670'!H37+'1016030'!H37+'1017321'!H37</f>
        <v>21.406000000000002</v>
      </c>
      <c r="I37" s="22">
        <f>'1011080'!I37+'1014020'!I37+'1014030'!I37+'1014040'!I37+'1014060'!I37+'1014070'!I37+'1014081'!I37+'1014082'!I37+'1017340'!I37+'1017670'!I37+'1016030'!I37+'1017321'!I37</f>
        <v>20.514000000000003</v>
      </c>
    </row>
    <row r="38" spans="1:9" x14ac:dyDescent="0.25">
      <c r="A38" s="37">
        <v>2610</v>
      </c>
      <c r="B38" s="10"/>
      <c r="C38" s="10"/>
      <c r="D38" s="40">
        <f>'1011080'!D38+'1014030'!D38+'1014040'!D38+'1014060'!D38+'1014070'!D38+'1014081'!D38+'1014082'!D38+'1016030'!D38</f>
        <v>9964.0169999999998</v>
      </c>
      <c r="E38" s="40">
        <f>'1011080'!E38+'1014030'!E38+'1014040'!E38+'1014060'!E38+'1014070'!E38+'1014081'!E38+'1014082'!E38+'1016030'!E38</f>
        <v>9964.0159999999996</v>
      </c>
      <c r="F38" s="40">
        <f>'1011080'!F38+'1014020'!F38+'1014030'!F38+'1014040'!F38+'1014060'!F38+'1014070'!F38+'1014081'!F38+'1014082'!F38+'1017340'!F38+'1017670'!F38+'1016030'!F38+'1017321'!F38</f>
        <v>0</v>
      </c>
      <c r="G38" s="40">
        <f>'1011080'!G38+'1014030'!G38+'1014040'!G38+'1014060'!G38+'1014070'!G38+'1014081'!G38+'1014082'!G38+'1017340'!G38+'1017670'!G38+'1016030'!G38+'1017321'!G38</f>
        <v>0</v>
      </c>
      <c r="H38" s="22">
        <f>'1011080'!H38+'1014020'!H38+'1014030'!H38+'1014040'!H38+'1014060'!H38+'1014070'!H38+'1014081'!H38+'1014082'!H38+'1017340'!H38+'1017670'!H38+'1016030'!H38+'1017321'!H38</f>
        <v>9964.0169999999998</v>
      </c>
      <c r="I38" s="22">
        <f>'1011080'!I38+'1014020'!I38+'1014030'!I38+'1014040'!I38+'1014060'!I38+'1014070'!I38+'1014081'!I38+'1014082'!I38+'1017340'!I38+'1017670'!I38+'1016030'!I38+'1017321'!I38</f>
        <v>9964.0159999999996</v>
      </c>
    </row>
    <row r="39" spans="1:9" x14ac:dyDescent="0.25">
      <c r="A39" s="37">
        <v>2700</v>
      </c>
      <c r="B39" s="10"/>
      <c r="C39" s="10"/>
      <c r="D39" s="40">
        <f>D40+D41+D42</f>
        <v>269.72800000000001</v>
      </c>
      <c r="E39" s="40">
        <f t="shared" ref="E39:I39" si="2">E40+E41+E42</f>
        <v>269.72300000000001</v>
      </c>
      <c r="F39" s="40">
        <f t="shared" si="2"/>
        <v>4.0199999999999996</v>
      </c>
      <c r="G39" s="40">
        <f t="shared" si="2"/>
        <v>4.0199999999999996</v>
      </c>
      <c r="H39" s="22">
        <f t="shared" si="2"/>
        <v>273.74799999999999</v>
      </c>
      <c r="I39" s="22">
        <f t="shared" si="2"/>
        <v>273.74299999999999</v>
      </c>
    </row>
    <row r="40" spans="1:9" x14ac:dyDescent="0.25">
      <c r="A40" s="38">
        <v>2710</v>
      </c>
      <c r="B40" s="10"/>
      <c r="C40" s="10"/>
      <c r="D40" s="40">
        <f>'1011080'!D40+'1014030'!D40+'1014040'!D40+'1014060'!D40+'1014070'!D40+'1014081'!D40+'1014082'!D40+'1016030'!D40</f>
        <v>0</v>
      </c>
      <c r="E40" s="40">
        <f>'1011080'!E40+'1014030'!E40+'1014040'!E40+'1014060'!E40+'1014070'!E40+'1014081'!E40+'1014082'!E40+'1016030'!E40</f>
        <v>0</v>
      </c>
      <c r="F40" s="40">
        <f>'1011080'!F40+'1014020'!F40+'1014030'!F40+'1014040'!F40+'1014060'!F40+'1014070'!F40+'1014081'!F40+'1014082'!F40+'1017340'!F40+'1017670'!F40+'1016030'!F40+'1017321'!F40</f>
        <v>0</v>
      </c>
      <c r="G40" s="40">
        <f>'1011080'!G40+'1014030'!G40+'1014040'!G40+'1014060'!G40+'1014070'!G40+'1014081'!G40+'1014082'!G40+'1017340'!G40+'1017670'!G40+'1016030'!G40+'1017321'!G40</f>
        <v>0</v>
      </c>
      <c r="H40" s="22">
        <f>'1011080'!H40+'1014020'!H40+'1014030'!H40+'1014040'!H40+'1014060'!H40+'1014070'!H40+'1014081'!H40+'1014082'!H40+'1017340'!H40+'1017670'!H40+'1016030'!H40+'1017321'!H40</f>
        <v>0</v>
      </c>
      <c r="I40" s="22">
        <f>'1011080'!I40+'1014020'!I40+'1014030'!I40+'1014040'!I40+'1014060'!I40+'1014070'!I40+'1014081'!I40+'1014082'!I40+'1017340'!I40+'1017670'!I40+'1016030'!I40+'1017321'!I40</f>
        <v>0</v>
      </c>
    </row>
    <row r="41" spans="1:9" x14ac:dyDescent="0.25">
      <c r="A41" s="38">
        <v>2720</v>
      </c>
      <c r="B41" s="10"/>
      <c r="C41" s="10"/>
      <c r="D41" s="40">
        <f>'1011080'!D41+'1014030'!D41+'1014040'!D41+'1014060'!D41+'1014070'!D41+'1014081'!D41+'1014082'!D41+'1016030'!D41</f>
        <v>0</v>
      </c>
      <c r="E41" s="40">
        <f>'1011080'!E41+'1014030'!E41+'1014040'!E41+'1014060'!E41+'1014070'!E41+'1014081'!E41+'1014082'!E41+'1016030'!E41</f>
        <v>0</v>
      </c>
      <c r="F41" s="22">
        <f>'1011080'!F41+'1014020'!F41+'1014030'!F41+'1014040'!F41+'1014060'!F41+'1014070'!F41+'1014081'!F41+'1014082'!F41+'1017340'!F41+'1017670'!F41+'1016030'!F41+'1017321'!F41</f>
        <v>0</v>
      </c>
      <c r="G41" s="22">
        <f>'1011080'!G41+'1014030'!G41+'1014040'!G41+'1014060'!G41+'1014070'!G41+'1014081'!G41+'1014082'!G41+'1017340'!G41+'1017670'!G41+'1016030'!G41+'1017321'!G41</f>
        <v>0</v>
      </c>
      <c r="H41" s="22">
        <f>'1011080'!H41+'1014020'!H41+'1014030'!H41+'1014040'!H41+'1014060'!H41+'1014070'!H41+'1014081'!H41+'1014082'!H41+'1017340'!H41+'1017670'!H41+'1016030'!H41+'1017321'!H41</f>
        <v>0</v>
      </c>
      <c r="I41" s="22">
        <f>'1011080'!I41+'1014020'!I41+'1014030'!I41+'1014040'!I41+'1014060'!I41+'1014070'!I41+'1014081'!I41+'1014082'!I41+'1017340'!I41+'1017670'!I41+'1016030'!I41+'1017321'!I41</f>
        <v>0</v>
      </c>
    </row>
    <row r="42" spans="1:9" x14ac:dyDescent="0.25">
      <c r="A42" s="38">
        <v>2730</v>
      </c>
      <c r="B42" s="10"/>
      <c r="C42" s="10"/>
      <c r="D42" s="40">
        <f>'1011080'!D42+'1014030'!D42+'1014040'!D42+'1014060'!D42+'1014070'!D42+'1014081'!D42+'1014082'!D42+'1016030'!D42</f>
        <v>269.72800000000001</v>
      </c>
      <c r="E42" s="40">
        <f>'1011080'!E42+'1014030'!E42+'1014040'!E42+'1014060'!E42+'1014070'!E42+'1014081'!E42+'1014082'!E42+'1016030'!E42</f>
        <v>269.72300000000001</v>
      </c>
      <c r="F42" s="40">
        <f>'1011080'!F42+'1014020'!F42+'1014030'!F42+'1014040'!F42+'1014060'!F42+'1014070'!F42+'1014081'!F42+'1014082'!F42+'1017340'!F42+'1017670'!F42+'1016030'!F42+'1017321'!F42</f>
        <v>4.0199999999999996</v>
      </c>
      <c r="G42" s="40">
        <f>'1011080'!G42+'1014030'!G42+'1014040'!G42+'1014060'!G42+'1014070'!G42+'1014081'!G42+'1014082'!G42+'1017340'!G42+'1017670'!G42+'1016030'!G42+'1017321'!G42</f>
        <v>4.0199999999999996</v>
      </c>
      <c r="H42" s="22">
        <f>'1011080'!H42+'1014020'!H42+'1014030'!H42+'1014040'!H42+'1014060'!H42+'1014070'!H42+'1014081'!H42+'1014082'!H42+'1017340'!H42+'1017670'!H42+'1016030'!H42+'1017321'!H42</f>
        <v>273.74799999999999</v>
      </c>
      <c r="I42" s="22">
        <f>'1011080'!I42+'1014020'!I42+'1014030'!I42+'1014040'!I42+'1014060'!I42+'1014070'!I42+'1014081'!I42+'1014082'!I42+'1017340'!I42+'1017670'!I42+'1016030'!I42+'1017321'!I42</f>
        <v>273.74299999999999</v>
      </c>
    </row>
    <row r="43" spans="1:9" x14ac:dyDescent="0.25">
      <c r="A43" s="38">
        <v>2800</v>
      </c>
      <c r="B43" s="10"/>
      <c r="C43" s="10"/>
      <c r="D43" s="22">
        <f>'1011080'!D43+'1014030'!D43+'1014040'!D43+'1014060'!D43+'1014070'!D43+'1014081'!D43+'1014082'!D43+'1016030'!D43</f>
        <v>0</v>
      </c>
      <c r="E43" s="22">
        <f>'1011080'!E43+'1014030'!E43+'1014040'!E43+'1014060'!E43+'1014070'!E43+'1014081'!E43+'1014082'!E43+'1016030'!E43</f>
        <v>0</v>
      </c>
      <c r="F43" s="40">
        <f>'1011080'!F43+'1014020'!F43+'1014030'!F43+'1014040'!F43+'1014060'!F43+'1014070'!F43+'1014081'!F43+'1014082'!F43+'1017340'!F43+'1017670'!F43+'1016030'!F43+'1017321'!F43</f>
        <v>12.47</v>
      </c>
      <c r="G43" s="40">
        <f>'1011080'!G43+'1014030'!G43+'1014040'!G43+'1014060'!G43+'1014070'!G43+'1014081'!G43+'1014082'!G43+'1017340'!G43+'1017670'!G43+'1016030'!G43+'1017321'!G43</f>
        <v>10.100000000000001</v>
      </c>
      <c r="H43" s="22">
        <f>'1011080'!H43+'1014020'!H43+'1014030'!H43+'1014040'!H43+'1014060'!H43+'1014070'!H43+'1014081'!H43+'1014082'!H43+'1017340'!H43+'1017670'!H43+'1016030'!H43+'1017321'!H43</f>
        <v>12.47</v>
      </c>
      <c r="I43" s="22">
        <f>'1011080'!I43+'1014020'!I43+'1014030'!I43+'1014040'!I43+'1014060'!I43+'1014070'!I43+'1014081'!I43+'1014082'!I43+'1017340'!I43+'1017670'!I43+'1016030'!I43+'1017321'!I43</f>
        <v>10.100000000000001</v>
      </c>
    </row>
    <row r="44" spans="1:9" x14ac:dyDescent="0.25">
      <c r="A44" s="37">
        <v>3110</v>
      </c>
      <c r="B44" s="10"/>
      <c r="C44" s="10"/>
      <c r="D44" s="22">
        <f>'1011080'!D44+'1014030'!D44+'1014040'!D44+'1014060'!D44+'1014070'!D44+'1014081'!D44+'1014082'!D44+'1016030'!D44</f>
        <v>0</v>
      </c>
      <c r="E44" s="22">
        <f>'1011080'!E44+'1014030'!E44+'1014040'!E44+'1014060'!E44+'1014070'!E44+'1014081'!E44+'1014082'!E44+'1016030'!E44</f>
        <v>0</v>
      </c>
      <c r="F44" s="40">
        <f>'1011080'!F44+'1014020'!F44+'1014030'!F44+'1014040'!F44+'1014060'!F44+'1014070'!F44+'1014081'!F44+'1014082'!F44+'1017340'!F44+'1017670'!F44+'1016030'!F44+'1017321'!F44</f>
        <v>2164.672</v>
      </c>
      <c r="G44" s="40">
        <f>'1011080'!G44+'1014030'!G44+'1014040'!G44+'1014060'!G44+'1014070'!G44+'1014081'!G44+'1014082'!G44+'1017340'!G44+'1017670'!G44+'1016030'!G44+'1017321'!G44</f>
        <v>2111.5050000000001</v>
      </c>
      <c r="H44" s="22">
        <f>'1011080'!H44+'1014020'!H44+'1014030'!H44+'1014040'!H44+'1014060'!H44+'1014070'!H44+'1014081'!H44+'1014082'!H44+'1017340'!H44+'1017670'!H44+'1016030'!H44+'1017321'!H44</f>
        <v>2164.672</v>
      </c>
      <c r="I44" s="22">
        <f>'1011080'!I44+'1014020'!I44+'1014030'!I44+'1014040'!I44+'1014060'!I44+'1014070'!I44+'1014081'!I44+'1014082'!I44+'1017340'!I44+'1017670'!I44+'1016030'!I44+'1017321'!I44</f>
        <v>2111.5050000000001</v>
      </c>
    </row>
    <row r="45" spans="1:9" x14ac:dyDescent="0.25">
      <c r="A45" s="37">
        <v>3122</v>
      </c>
      <c r="B45" s="10"/>
      <c r="C45" s="10"/>
      <c r="D45" s="22">
        <f>'1011080'!D45+'1014030'!D45+'1014040'!D45+'1014060'!D45+'1014070'!D45+'1014081'!D45+'1014082'!D45+'1016030'!D45</f>
        <v>0</v>
      </c>
      <c r="E45" s="22">
        <f>'1011080'!E45+'1014030'!E45+'1014040'!E45+'1014060'!E45+'1014070'!E45+'1014081'!E45+'1014082'!E45+'1016030'!E45</f>
        <v>0</v>
      </c>
      <c r="F45" s="40">
        <f>'1011080'!F45+'1014020'!F45+'1014030'!F45+'1014040'!F45+'1014060'!F45+'1014070'!F45+'1014081'!F45+'1014082'!F45+'1017340'!F45+'1017670'!F45+'1016030'!F45+'1017321'!F45</f>
        <v>132.5</v>
      </c>
      <c r="G45" s="40">
        <f>'1011080'!G45+'1014030'!G45+'1014040'!G45+'1014060'!G45+'1014070'!G45+'1014081'!G45+'1014082'!G45+'1017340'!G45+'1017670'!G45+'1016030'!G45+'1017321'!G45</f>
        <v>132.5</v>
      </c>
      <c r="H45" s="22">
        <f>'1011080'!H45+'1014020'!H45+'1014030'!H45+'1014040'!H45+'1014060'!H45+'1014070'!H45+'1014081'!H45+'1014082'!H45+'1017340'!H45+'1017670'!H45+'1016030'!H45+'1017321'!H45</f>
        <v>132.5</v>
      </c>
      <c r="I45" s="22">
        <f>'1011080'!I45+'1014020'!I45+'1014030'!I45+'1014040'!I45+'1014060'!I45+'1014070'!I45+'1014081'!I45+'1014082'!I45+'1017340'!I45+'1017670'!I45+'1016030'!I45+'1017321'!I45</f>
        <v>132.5</v>
      </c>
    </row>
    <row r="46" spans="1:9" x14ac:dyDescent="0.25">
      <c r="A46" s="37">
        <v>3132</v>
      </c>
      <c r="B46" s="10"/>
      <c r="C46" s="10"/>
      <c r="D46" s="22">
        <f>'1011080'!D46+'1014030'!D46+'1014040'!D46+'1014060'!D46+'1014070'!D46+'1014081'!D46+'1014082'!D46+'1016030'!D46</f>
        <v>0</v>
      </c>
      <c r="E46" s="22">
        <f>'1011080'!E46+'1014030'!E46+'1014040'!E46+'1014060'!E46+'1014070'!E46+'1014081'!E46+'1014082'!E46+'1016030'!E46</f>
        <v>0</v>
      </c>
      <c r="F46" s="40">
        <f>'1011080'!F46+'1014020'!F46+'1014030'!F46+'1014040'!F46+'1014060'!F46+'1014070'!F46+'1014081'!F46+'1014082'!F46+'1017340'!F46+'1017670'!F46+'1016030'!F46+'1017321'!F46</f>
        <v>4765.8549999999996</v>
      </c>
      <c r="G46" s="40">
        <f>'1011080'!G46+'1014030'!G46+'1014040'!G46+'1014060'!G46+'1014070'!G46+'1014081'!G46+'1014082'!G46+'1017340'!G46+'1017670'!G46+'1016030'!G46+'1017321'!G46</f>
        <v>4462.7709999999997</v>
      </c>
      <c r="H46" s="22">
        <f>'1011080'!H46+'1014020'!H46+'1014030'!H46+'1014040'!H46+'1014060'!H46+'1014070'!H46+'1014081'!H46+'1014082'!H46+'1017340'!H46+'1017670'!H46+'1016030'!H46+'1017321'!H46</f>
        <v>4765.8549999999996</v>
      </c>
      <c r="I46" s="22">
        <f>'1011080'!I46+'1014020'!I46+'1014030'!I46+'1014040'!I46+'1014060'!I46+'1014070'!I46+'1014081'!I46+'1014082'!I46+'1017340'!I46+'1017670'!I46+'1016030'!I46+'1017321'!I46</f>
        <v>4462.7709999999997</v>
      </c>
    </row>
    <row r="47" spans="1:9" x14ac:dyDescent="0.25">
      <c r="A47" s="37">
        <v>3142</v>
      </c>
      <c r="B47" s="10"/>
      <c r="C47" s="10"/>
      <c r="D47" s="22">
        <f>'1011080'!D47+'1014030'!D47+'1014040'!D47+'1014060'!D47+'1014070'!D47+'1014081'!D47+'1014082'!D47+'1016030'!D47</f>
        <v>0</v>
      </c>
      <c r="E47" s="22">
        <f>'1011080'!E47+'1014030'!E47+'1014040'!E47+'1014060'!E47+'1014070'!E47+'1014081'!E47+'1014082'!E47+'1016030'!E47</f>
        <v>0</v>
      </c>
      <c r="F47" s="40">
        <f>'1011080'!F47+'1014020'!F47+'1014030'!F47+'1014040'!F47+'1014060'!F47+'1014070'!F47+'1014081'!F47+'1014082'!F47+'1017340'!F47+'1017670'!F47+'1016030'!F47+'1017321'!F47</f>
        <v>0</v>
      </c>
      <c r="G47" s="40">
        <f>'1011080'!G47+'1014030'!G47+'1014040'!G47+'1014060'!G47+'1014070'!G47+'1014081'!G47+'1014082'!G47+'1017340'!G47+'1017670'!G47+'1016030'!G47+'1017321'!G47</f>
        <v>0</v>
      </c>
      <c r="H47" s="22">
        <f>'1011080'!H47+'1014020'!H47+'1014030'!H47+'1014040'!H47+'1014060'!H47+'1014070'!H47+'1014081'!H47+'1014082'!H47+'1017340'!H47+'1017670'!H47+'1016030'!H47+'1017321'!H47</f>
        <v>0</v>
      </c>
      <c r="I47" s="22">
        <f>'1011080'!I47+'1014020'!I47+'1014030'!I47+'1014040'!I47+'1014060'!I47+'1014070'!I47+'1014081'!I47+'1014082'!I47+'1017340'!I47+'1017670'!I47+'1016030'!I47+'1017321'!I47</f>
        <v>0</v>
      </c>
    </row>
    <row r="48" spans="1:9" x14ac:dyDescent="0.25">
      <c r="A48" s="37">
        <v>3143</v>
      </c>
      <c r="B48" s="10"/>
      <c r="C48" s="10"/>
      <c r="D48" s="22">
        <f>'1011080'!D48+'1014030'!D48+'1014040'!D48+'1014060'!D48+'1014070'!D48+'1014081'!D48+'1014082'!D48+'1016030'!D48</f>
        <v>0</v>
      </c>
      <c r="E48" s="22">
        <f>'1011080'!E48+'1014030'!E48+'1014040'!E48+'1014060'!E48+'1014070'!E48+'1014081'!E48+'1014082'!E48+'1016030'!E48</f>
        <v>0</v>
      </c>
      <c r="F48" s="40">
        <f>'1011080'!F48+'1014020'!F48+'1014030'!F48+'1014040'!F48+'1014060'!F48+'1014070'!F48+'1014081'!F48+'1014082'!F48+'1017340'!F48+'1017670'!F48+'1016030'!F48+'1017321'!F48</f>
        <v>2243.317</v>
      </c>
      <c r="G48" s="40">
        <f>'1011080'!G48+'1014030'!G48+'1014040'!G48+'1014060'!G48+'1014070'!G48+'1014081'!G48+'1014082'!G48+'1017340'!G48+'1017670'!G48+'1016030'!G48+'1017321'!G48</f>
        <v>2243.3159999999998</v>
      </c>
      <c r="H48" s="22">
        <f>'1011080'!H48+'1014020'!H48+'1014030'!H48+'1014040'!H48+'1014060'!H48+'1014070'!H48+'1014081'!H48+'1014082'!H48+'1017340'!H48+'1017670'!H48+'1016030'!H48+'1017321'!H48</f>
        <v>2243.317</v>
      </c>
      <c r="I48" s="22">
        <f>'1011080'!I48+'1014020'!I48+'1014030'!I48+'1014040'!I48+'1014060'!I48+'1014070'!I48+'1014081'!I48+'1014082'!I48+'1017340'!I48+'1017670'!I48+'1016030'!I48+'1017321'!I48</f>
        <v>2243.3159999999998</v>
      </c>
    </row>
    <row r="49" spans="1:9" x14ac:dyDescent="0.25">
      <c r="A49" s="1">
        <v>3210</v>
      </c>
      <c r="B49" s="10"/>
      <c r="C49" s="10"/>
      <c r="D49" s="22">
        <f>'1011080'!D49+'1014030'!D49+'1014040'!D49+'1014060'!D49+'1014070'!D49+'1014081'!D49+'1014082'!D49+'1016030'!D49</f>
        <v>0</v>
      </c>
      <c r="E49" s="22">
        <f>'1011080'!E49+'1014030'!E49+'1014040'!E49+'1014060'!E49+'1014070'!E49+'1014081'!E49+'1014082'!E49+'1016030'!E49</f>
        <v>0</v>
      </c>
      <c r="F49" s="40">
        <f>'1011080'!F49+'1014020'!F49+'1014030'!F49+'1014040'!F49+'1014060'!F49+'1014070'!F49+'1014081'!F49+'1014082'!F49+'1017340'!F49+'1017670'!F49+'1016030'!F49+'1017321'!F49</f>
        <v>3151.6680000000001</v>
      </c>
      <c r="G49" s="40">
        <f>'1011080'!G49+'1014030'!G49+'1014040'!G49+'1014060'!G49+'1014070'!G49+'1014081'!G49+'1014082'!G49+'1017340'!G49+'1017670'!G49+'1016030'!G49+'1017321'!G49</f>
        <v>3151.6680000000001</v>
      </c>
      <c r="H49" s="22">
        <f>'1011080'!H49+'1014020'!H49+'1014030'!H49+'1014040'!H49+'1014060'!H49+'1014070'!H49+'1014081'!H49+'1014082'!H49+'1017340'!H49+'1017670'!H49+'1016030'!H49+'1017321'!H49</f>
        <v>3151.6680000000001</v>
      </c>
      <c r="I49" s="22">
        <f>'1011080'!I49+'1014020'!I49+'1014030'!I49+'1014040'!I49+'1014060'!I49+'1014070'!I49+'1014081'!I49+'1014082'!I49+'1017340'!I49+'1017670'!I49+'1016030'!I49+'1017321'!I49</f>
        <v>3151.6680000000001</v>
      </c>
    </row>
    <row r="50" spans="1:9" x14ac:dyDescent="0.25">
      <c r="A50" s="33"/>
    </row>
    <row r="51" spans="1:9" x14ac:dyDescent="0.25">
      <c r="A51" s="5" t="s">
        <v>19</v>
      </c>
      <c r="G51" s="5" t="s">
        <v>25</v>
      </c>
    </row>
    <row r="53" spans="1:9" x14ac:dyDescent="0.25">
      <c r="A53" s="11"/>
    </row>
  </sheetData>
  <mergeCells count="14">
    <mergeCell ref="B8:E8"/>
    <mergeCell ref="A21:C21"/>
    <mergeCell ref="A14:G14"/>
    <mergeCell ref="A15:G15"/>
    <mergeCell ref="A10:F10"/>
    <mergeCell ref="A11:F11"/>
    <mergeCell ref="A12:F12"/>
    <mergeCell ref="D18:E18"/>
    <mergeCell ref="F18:G18"/>
    <mergeCell ref="H18:I18"/>
    <mergeCell ref="A18:A19"/>
    <mergeCell ref="B18:B19"/>
    <mergeCell ref="C18:C19"/>
    <mergeCell ref="B9:E9"/>
  </mergeCells>
  <pageMargins left="1.1811023622047245" right="0.39370078740157483" top="0.78740157480314965" bottom="0.78740157480314965" header="0.31496062992125984" footer="0.31496062992125984"/>
  <pageSetup paperSize="9" scale="65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3"/>
  <sheetViews>
    <sheetView topLeftCell="A19" zoomScaleNormal="100" zoomScaleSheetLayoutView="80" workbookViewId="0">
      <selection activeCell="A26" sqref="A26"/>
    </sheetView>
  </sheetViews>
  <sheetFormatPr defaultColWidth="9.140625" defaultRowHeight="15" x14ac:dyDescent="0.25"/>
  <cols>
    <col min="1" max="1" width="18" style="5" customWidth="1"/>
    <col min="2" max="2" width="15.42578125" style="5" customWidth="1"/>
    <col min="3" max="3" width="15.28515625" style="5" customWidth="1"/>
    <col min="4" max="4" width="12.85546875" style="5" customWidth="1"/>
    <col min="5" max="5" width="11.7109375" style="5" customWidth="1"/>
    <col min="6" max="6" width="12.5703125" style="5" customWidth="1"/>
    <col min="7" max="7" width="11" style="5" customWidth="1"/>
    <col min="8" max="8" width="12.5703125" style="5" customWidth="1"/>
    <col min="9" max="9" width="11.28515625" style="5" customWidth="1"/>
    <col min="10" max="16384" width="9.140625" style="5"/>
  </cols>
  <sheetData>
    <row r="1" spans="1:7" x14ac:dyDescent="0.25">
      <c r="F1" s="5" t="s">
        <v>0</v>
      </c>
    </row>
    <row r="2" spans="1:7" x14ac:dyDescent="0.25">
      <c r="F2" s="5" t="s">
        <v>1</v>
      </c>
    </row>
    <row r="3" spans="1:7" x14ac:dyDescent="0.25">
      <c r="F3" s="5" t="s">
        <v>2</v>
      </c>
    </row>
    <row r="8" spans="1:7" x14ac:dyDescent="0.25">
      <c r="B8" s="47" t="s">
        <v>3</v>
      </c>
      <c r="C8" s="47"/>
      <c r="D8" s="47"/>
      <c r="E8" s="47"/>
    </row>
    <row r="9" spans="1:7" x14ac:dyDescent="0.25">
      <c r="B9" s="47" t="s">
        <v>4</v>
      </c>
      <c r="C9" s="47"/>
      <c r="D9" s="47"/>
      <c r="E9" s="47"/>
      <c r="F9" s="6"/>
    </row>
    <row r="10" spans="1:7" x14ac:dyDescent="0.25">
      <c r="A10" s="47" t="s">
        <v>5</v>
      </c>
      <c r="B10" s="47"/>
      <c r="C10" s="47"/>
      <c r="D10" s="47"/>
      <c r="E10" s="47"/>
      <c r="F10" s="47"/>
    </row>
    <row r="11" spans="1:7" x14ac:dyDescent="0.25">
      <c r="A11" s="47" t="s">
        <v>6</v>
      </c>
      <c r="B11" s="47"/>
      <c r="C11" s="47"/>
      <c r="D11" s="47"/>
      <c r="E11" s="47"/>
      <c r="F11" s="47"/>
    </row>
    <row r="12" spans="1:7" x14ac:dyDescent="0.25">
      <c r="A12" s="47" t="s">
        <v>7</v>
      </c>
      <c r="B12" s="47"/>
      <c r="C12" s="47"/>
      <c r="D12" s="47"/>
      <c r="E12" s="47"/>
      <c r="F12" s="47"/>
    </row>
    <row r="14" spans="1:7" x14ac:dyDescent="0.25">
      <c r="A14" s="51" t="s">
        <v>38</v>
      </c>
      <c r="B14" s="51"/>
      <c r="C14" s="51"/>
      <c r="D14" s="51"/>
      <c r="E14" s="51"/>
      <c r="F14" s="51"/>
      <c r="G14" s="51"/>
    </row>
    <row r="15" spans="1:7" x14ac:dyDescent="0.25">
      <c r="A15" s="52" t="s">
        <v>8</v>
      </c>
      <c r="B15" s="52"/>
      <c r="C15" s="52"/>
      <c r="D15" s="52"/>
      <c r="E15" s="52"/>
      <c r="F15" s="52"/>
      <c r="G15" s="52"/>
    </row>
    <row r="16" spans="1:7" x14ac:dyDescent="0.25">
      <c r="C16" s="7" t="s">
        <v>39</v>
      </c>
    </row>
    <row r="17" spans="1:9" x14ac:dyDescent="0.25">
      <c r="I17" s="5" t="s">
        <v>9</v>
      </c>
    </row>
    <row r="18" spans="1:9" x14ac:dyDescent="0.25">
      <c r="A18" s="43" t="s">
        <v>10</v>
      </c>
      <c r="B18" s="43" t="s">
        <v>11</v>
      </c>
      <c r="C18" s="43" t="s">
        <v>12</v>
      </c>
      <c r="D18" s="41" t="s">
        <v>13</v>
      </c>
      <c r="E18" s="42"/>
      <c r="F18" s="41" t="s">
        <v>14</v>
      </c>
      <c r="G18" s="42"/>
      <c r="H18" s="41" t="s">
        <v>15</v>
      </c>
      <c r="I18" s="42"/>
    </row>
    <row r="19" spans="1:9" ht="158.25" customHeight="1" x14ac:dyDescent="0.25">
      <c r="A19" s="44"/>
      <c r="B19" s="44"/>
      <c r="C19" s="44"/>
      <c r="D19" s="31" t="s">
        <v>40</v>
      </c>
      <c r="E19" s="32" t="s">
        <v>41</v>
      </c>
      <c r="F19" s="32" t="s">
        <v>40</v>
      </c>
      <c r="G19" s="32" t="s">
        <v>41</v>
      </c>
      <c r="H19" s="32" t="s">
        <v>40</v>
      </c>
      <c r="I19" s="32" t="s">
        <v>41</v>
      </c>
    </row>
    <row r="20" spans="1:9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</row>
    <row r="21" spans="1:9" ht="51.75" customHeight="1" x14ac:dyDescent="0.25">
      <c r="A21" s="15" t="s">
        <v>51</v>
      </c>
      <c r="B21" s="13"/>
      <c r="C21" s="54" t="s">
        <v>47</v>
      </c>
      <c r="D21" s="22">
        <f>D22+D23+D24+D39+D43+D44+D45+D46+D38</f>
        <v>11506.108</v>
      </c>
      <c r="E21" s="22">
        <f t="shared" ref="E21:I21" si="0">E22+E23+E24+E39+E43+E44+E45+E46+E38</f>
        <v>11506.107</v>
      </c>
      <c r="F21" s="22">
        <f t="shared" si="0"/>
        <v>23.76</v>
      </c>
      <c r="G21" s="22">
        <f t="shared" si="0"/>
        <v>23.76</v>
      </c>
      <c r="H21" s="22">
        <f t="shared" si="0"/>
        <v>11529.868</v>
      </c>
      <c r="I21" s="22">
        <f t="shared" si="0"/>
        <v>11529.867</v>
      </c>
    </row>
    <row r="22" spans="1:9" x14ac:dyDescent="0.25">
      <c r="A22" s="1">
        <v>2110</v>
      </c>
      <c r="B22" s="14"/>
      <c r="C22" s="54"/>
      <c r="D22" s="27"/>
      <c r="E22" s="27"/>
      <c r="F22" s="23"/>
      <c r="G22" s="23"/>
      <c r="H22" s="23">
        <f t="shared" ref="H22:I41" si="1">D22+F22</f>
        <v>0</v>
      </c>
      <c r="I22" s="23">
        <f t="shared" si="1"/>
        <v>0</v>
      </c>
    </row>
    <row r="23" spans="1:9" x14ac:dyDescent="0.25">
      <c r="A23" s="37">
        <v>2120</v>
      </c>
      <c r="B23" s="14"/>
      <c r="C23" s="54"/>
      <c r="D23" s="27"/>
      <c r="E23" s="27"/>
      <c r="F23" s="23"/>
      <c r="G23" s="23"/>
      <c r="H23" s="23">
        <f t="shared" si="1"/>
        <v>0</v>
      </c>
      <c r="I23" s="23">
        <f t="shared" si="1"/>
        <v>0</v>
      </c>
    </row>
    <row r="24" spans="1:9" x14ac:dyDescent="0.25">
      <c r="A24" s="37">
        <v>2200</v>
      </c>
      <c r="B24" s="14"/>
      <c r="C24" s="54"/>
      <c r="D24" s="28">
        <f t="shared" ref="D24:E24" si="2">D25+D26+D27+D28+D29+D30+D36+D37</f>
        <v>3605.7280000000001</v>
      </c>
      <c r="E24" s="28">
        <f t="shared" si="2"/>
        <v>3605.7269999999999</v>
      </c>
      <c r="F24" s="28">
        <f>F25+F26+F27+F28+F29+F30+F36+F37</f>
        <v>0</v>
      </c>
      <c r="G24" s="28">
        <f>G25+G26+G27+G28+G29+G30+G36+G37</f>
        <v>0</v>
      </c>
      <c r="H24" s="23">
        <f t="shared" si="1"/>
        <v>3605.7280000000001</v>
      </c>
      <c r="I24" s="23">
        <f t="shared" si="1"/>
        <v>3605.7269999999999</v>
      </c>
    </row>
    <row r="25" spans="1:9" x14ac:dyDescent="0.25">
      <c r="A25" s="38">
        <v>2210</v>
      </c>
      <c r="B25" s="14"/>
      <c r="C25" s="54"/>
      <c r="D25" s="27"/>
      <c r="E25" s="27"/>
      <c r="F25" s="23"/>
      <c r="G25" s="23"/>
      <c r="H25" s="23">
        <f t="shared" si="1"/>
        <v>0</v>
      </c>
      <c r="I25" s="23">
        <f t="shared" si="1"/>
        <v>0</v>
      </c>
    </row>
    <row r="26" spans="1:9" x14ac:dyDescent="0.25">
      <c r="A26" s="38">
        <v>2220</v>
      </c>
      <c r="B26" s="14"/>
      <c r="C26" s="54"/>
      <c r="D26" s="27"/>
      <c r="E26" s="27"/>
      <c r="F26" s="23"/>
      <c r="G26" s="23"/>
      <c r="H26" s="23">
        <f t="shared" si="1"/>
        <v>0</v>
      </c>
      <c r="I26" s="23">
        <f t="shared" si="1"/>
        <v>0</v>
      </c>
    </row>
    <row r="27" spans="1:9" x14ac:dyDescent="0.25">
      <c r="A27" s="38">
        <v>2230</v>
      </c>
      <c r="B27" s="14"/>
      <c r="C27" s="54"/>
      <c r="D27" s="27"/>
      <c r="E27" s="27"/>
      <c r="F27" s="23"/>
      <c r="G27" s="23"/>
      <c r="H27" s="23">
        <f t="shared" si="1"/>
        <v>0</v>
      </c>
      <c r="I27" s="23">
        <f t="shared" si="1"/>
        <v>0</v>
      </c>
    </row>
    <row r="28" spans="1:9" x14ac:dyDescent="0.25">
      <c r="A28" s="38">
        <v>2240</v>
      </c>
      <c r="B28" s="14"/>
      <c r="C28" s="54"/>
      <c r="D28" s="27">
        <v>3605.7280000000001</v>
      </c>
      <c r="E28" s="27">
        <v>3605.7269999999999</v>
      </c>
      <c r="F28" s="23"/>
      <c r="G28" s="23"/>
      <c r="H28" s="23">
        <f t="shared" si="1"/>
        <v>3605.7280000000001</v>
      </c>
      <c r="I28" s="23">
        <f t="shared" si="1"/>
        <v>3605.7269999999999</v>
      </c>
    </row>
    <row r="29" spans="1:9" x14ac:dyDescent="0.25">
      <c r="A29" s="37">
        <v>2250</v>
      </c>
      <c r="B29" s="14"/>
      <c r="C29" s="54"/>
      <c r="D29" s="27"/>
      <c r="E29" s="27"/>
      <c r="F29" s="23"/>
      <c r="G29" s="23"/>
      <c r="H29" s="23">
        <f t="shared" si="1"/>
        <v>0</v>
      </c>
      <c r="I29" s="23">
        <f t="shared" si="1"/>
        <v>0</v>
      </c>
    </row>
    <row r="30" spans="1:9" x14ac:dyDescent="0.25">
      <c r="A30" s="37">
        <v>2270</v>
      </c>
      <c r="B30" s="14"/>
      <c r="C30" s="54"/>
      <c r="D30" s="28">
        <f t="shared" ref="D30:G30" si="3">SUM(D31:D35)</f>
        <v>0</v>
      </c>
      <c r="E30" s="28">
        <f t="shared" si="3"/>
        <v>0</v>
      </c>
      <c r="F30" s="28">
        <f t="shared" si="3"/>
        <v>0</v>
      </c>
      <c r="G30" s="28">
        <f t="shared" si="3"/>
        <v>0</v>
      </c>
      <c r="H30" s="23">
        <f t="shared" si="1"/>
        <v>0</v>
      </c>
      <c r="I30" s="23">
        <f t="shared" si="1"/>
        <v>0</v>
      </c>
    </row>
    <row r="31" spans="1:9" x14ac:dyDescent="0.25">
      <c r="A31" s="38">
        <v>2271</v>
      </c>
      <c r="B31" s="14"/>
      <c r="C31" s="54"/>
      <c r="D31" s="27"/>
      <c r="E31" s="27"/>
      <c r="F31" s="23"/>
      <c r="G31" s="23"/>
      <c r="H31" s="23">
        <f t="shared" si="1"/>
        <v>0</v>
      </c>
      <c r="I31" s="23">
        <f t="shared" si="1"/>
        <v>0</v>
      </c>
    </row>
    <row r="32" spans="1:9" x14ac:dyDescent="0.25">
      <c r="A32" s="38">
        <v>2272</v>
      </c>
      <c r="B32" s="14"/>
      <c r="C32" s="54"/>
      <c r="D32" s="27"/>
      <c r="E32" s="27"/>
      <c r="F32" s="23"/>
      <c r="G32" s="23"/>
      <c r="H32" s="23">
        <f t="shared" si="1"/>
        <v>0</v>
      </c>
      <c r="I32" s="23">
        <f t="shared" si="1"/>
        <v>0</v>
      </c>
    </row>
    <row r="33" spans="1:9" x14ac:dyDescent="0.25">
      <c r="A33" s="38">
        <v>2273</v>
      </c>
      <c r="B33" s="14"/>
      <c r="C33" s="54"/>
      <c r="D33" s="27"/>
      <c r="E33" s="27"/>
      <c r="F33" s="23"/>
      <c r="G33" s="23"/>
      <c r="H33" s="23">
        <f t="shared" si="1"/>
        <v>0</v>
      </c>
      <c r="I33" s="23">
        <f t="shared" si="1"/>
        <v>0</v>
      </c>
    </row>
    <row r="34" spans="1:9" x14ac:dyDescent="0.25">
      <c r="A34" s="38">
        <v>2274</v>
      </c>
      <c r="B34" s="14"/>
      <c r="C34" s="54"/>
      <c r="D34" s="27"/>
      <c r="E34" s="23"/>
      <c r="F34" s="23"/>
      <c r="G34" s="23"/>
      <c r="H34" s="23">
        <f t="shared" si="1"/>
        <v>0</v>
      </c>
      <c r="I34" s="23">
        <f t="shared" si="1"/>
        <v>0</v>
      </c>
    </row>
    <row r="35" spans="1:9" x14ac:dyDescent="0.25">
      <c r="A35" s="38">
        <v>2275</v>
      </c>
      <c r="B35" s="14"/>
      <c r="C35" s="54"/>
      <c r="D35" s="27"/>
      <c r="E35" s="23"/>
      <c r="F35" s="23"/>
      <c r="G35" s="23"/>
      <c r="H35" s="23">
        <f t="shared" si="1"/>
        <v>0</v>
      </c>
      <c r="I35" s="23">
        <f t="shared" si="1"/>
        <v>0</v>
      </c>
    </row>
    <row r="36" spans="1:9" x14ac:dyDescent="0.25">
      <c r="A36" s="37">
        <v>2281</v>
      </c>
      <c r="B36" s="14"/>
      <c r="C36" s="54"/>
      <c r="D36" s="27"/>
      <c r="E36" s="23"/>
      <c r="F36" s="23"/>
      <c r="G36" s="23"/>
      <c r="H36" s="23">
        <f t="shared" si="1"/>
        <v>0</v>
      </c>
      <c r="I36" s="23">
        <f t="shared" si="1"/>
        <v>0</v>
      </c>
    </row>
    <row r="37" spans="1:9" x14ac:dyDescent="0.25">
      <c r="A37" s="37">
        <v>2282</v>
      </c>
      <c r="B37" s="14"/>
      <c r="C37" s="54"/>
      <c r="D37" s="27"/>
      <c r="E37" s="23"/>
      <c r="F37" s="23"/>
      <c r="G37" s="23"/>
      <c r="H37" s="23">
        <f t="shared" si="1"/>
        <v>0</v>
      </c>
      <c r="I37" s="23">
        <f t="shared" si="1"/>
        <v>0</v>
      </c>
    </row>
    <row r="38" spans="1:9" x14ac:dyDescent="0.25">
      <c r="A38" s="37">
        <v>2610</v>
      </c>
      <c r="B38" s="14"/>
      <c r="C38" s="54"/>
      <c r="D38" s="28">
        <v>7900.38</v>
      </c>
      <c r="E38" s="23">
        <v>7900.38</v>
      </c>
      <c r="F38" s="23"/>
      <c r="G38" s="23"/>
      <c r="H38" s="23">
        <f t="shared" si="1"/>
        <v>7900.38</v>
      </c>
      <c r="I38" s="23">
        <f t="shared" si="1"/>
        <v>7900.38</v>
      </c>
    </row>
    <row r="39" spans="1:9" x14ac:dyDescent="0.25">
      <c r="A39" s="37">
        <v>2700</v>
      </c>
      <c r="B39" s="14"/>
      <c r="C39" s="54"/>
      <c r="D39" s="28">
        <f t="shared" ref="D39:G39" si="4">SUM(D40:D42)</f>
        <v>0</v>
      </c>
      <c r="E39" s="28">
        <f t="shared" si="4"/>
        <v>0</v>
      </c>
      <c r="F39" s="28">
        <f t="shared" si="4"/>
        <v>0</v>
      </c>
      <c r="G39" s="28">
        <f t="shared" si="4"/>
        <v>0</v>
      </c>
      <c r="H39" s="23">
        <f t="shared" si="1"/>
        <v>0</v>
      </c>
      <c r="I39" s="23">
        <f t="shared" si="1"/>
        <v>0</v>
      </c>
    </row>
    <row r="40" spans="1:9" x14ac:dyDescent="0.25">
      <c r="A40" s="38">
        <v>2710</v>
      </c>
      <c r="B40" s="14"/>
      <c r="C40" s="54"/>
      <c r="D40" s="27"/>
      <c r="E40" s="23"/>
      <c r="F40" s="23"/>
      <c r="G40" s="23"/>
      <c r="H40" s="23">
        <f t="shared" si="1"/>
        <v>0</v>
      </c>
      <c r="I40" s="23">
        <f t="shared" si="1"/>
        <v>0</v>
      </c>
    </row>
    <row r="41" spans="1:9" x14ac:dyDescent="0.25">
      <c r="A41" s="38">
        <v>2720</v>
      </c>
      <c r="B41" s="14"/>
      <c r="C41" s="54"/>
      <c r="D41" s="27"/>
      <c r="E41" s="23"/>
      <c r="F41" s="23"/>
      <c r="G41" s="23"/>
      <c r="H41" s="23">
        <f t="shared" si="1"/>
        <v>0</v>
      </c>
      <c r="I41" s="23">
        <f t="shared" si="1"/>
        <v>0</v>
      </c>
    </row>
    <row r="42" spans="1:9" x14ac:dyDescent="0.25">
      <c r="A42" s="38">
        <v>2730</v>
      </c>
      <c r="B42" s="14"/>
      <c r="C42" s="54"/>
      <c r="D42" s="27"/>
      <c r="E42" s="23"/>
      <c r="F42" s="23"/>
      <c r="G42" s="23"/>
      <c r="H42" s="23">
        <f t="shared" ref="H42:I46" si="5">D42+F42</f>
        <v>0</v>
      </c>
      <c r="I42" s="23">
        <f t="shared" si="5"/>
        <v>0</v>
      </c>
    </row>
    <row r="43" spans="1:9" x14ac:dyDescent="0.25">
      <c r="A43" s="38">
        <v>2800</v>
      </c>
      <c r="B43" s="14"/>
      <c r="C43" s="54"/>
      <c r="D43" s="27"/>
      <c r="E43" s="23"/>
      <c r="F43" s="23"/>
      <c r="G43" s="23"/>
      <c r="H43" s="23">
        <f t="shared" si="5"/>
        <v>0</v>
      </c>
      <c r="I43" s="23">
        <f t="shared" si="5"/>
        <v>0</v>
      </c>
    </row>
    <row r="44" spans="1:9" x14ac:dyDescent="0.25">
      <c r="A44" s="37">
        <v>3110</v>
      </c>
      <c r="B44" s="14"/>
      <c r="C44" s="54"/>
      <c r="D44" s="27"/>
      <c r="E44" s="23"/>
      <c r="F44" s="23"/>
      <c r="G44" s="23"/>
      <c r="H44" s="23">
        <f t="shared" si="5"/>
        <v>0</v>
      </c>
      <c r="I44" s="23">
        <f t="shared" si="5"/>
        <v>0</v>
      </c>
    </row>
    <row r="45" spans="1:9" x14ac:dyDescent="0.25">
      <c r="A45" s="37">
        <v>3122</v>
      </c>
      <c r="B45" s="14"/>
      <c r="C45" s="54"/>
      <c r="D45" s="27"/>
      <c r="E45" s="23"/>
      <c r="F45" s="23"/>
      <c r="G45" s="23"/>
      <c r="H45" s="23">
        <f t="shared" si="5"/>
        <v>0</v>
      </c>
      <c r="I45" s="23">
        <f t="shared" si="5"/>
        <v>0</v>
      </c>
    </row>
    <row r="46" spans="1:9" x14ac:dyDescent="0.25">
      <c r="A46" s="37">
        <v>3132</v>
      </c>
      <c r="B46" s="14"/>
      <c r="C46" s="54"/>
      <c r="D46" s="27"/>
      <c r="E46" s="23"/>
      <c r="F46" s="23">
        <v>23.76</v>
      </c>
      <c r="G46" s="23">
        <v>23.76</v>
      </c>
      <c r="H46" s="23">
        <f t="shared" si="5"/>
        <v>23.76</v>
      </c>
      <c r="I46" s="23">
        <f t="shared" si="5"/>
        <v>23.76</v>
      </c>
    </row>
    <row r="47" spans="1:9" x14ac:dyDescent="0.25">
      <c r="A47" s="37">
        <v>3142</v>
      </c>
      <c r="B47" s="10"/>
      <c r="C47" s="30"/>
      <c r="D47" s="27"/>
      <c r="E47" s="23"/>
      <c r="F47" s="23"/>
      <c r="G47" s="23"/>
      <c r="H47" s="23">
        <f t="shared" ref="H47:H49" si="6">D47+F47</f>
        <v>0</v>
      </c>
      <c r="I47" s="23">
        <f t="shared" ref="I47:I49" si="7">E47+G47</f>
        <v>0</v>
      </c>
    </row>
    <row r="48" spans="1:9" x14ac:dyDescent="0.25">
      <c r="A48" s="37">
        <v>3143</v>
      </c>
      <c r="B48" s="10"/>
      <c r="C48" s="30"/>
      <c r="D48" s="27"/>
      <c r="E48" s="23"/>
      <c r="F48" s="23"/>
      <c r="G48" s="23"/>
      <c r="H48" s="23">
        <f t="shared" si="6"/>
        <v>0</v>
      </c>
      <c r="I48" s="23">
        <f t="shared" si="7"/>
        <v>0</v>
      </c>
    </row>
    <row r="49" spans="1:9" x14ac:dyDescent="0.25">
      <c r="A49" s="1">
        <v>3210</v>
      </c>
      <c r="B49" s="10"/>
      <c r="C49" s="10"/>
      <c r="D49" s="18"/>
      <c r="E49" s="16"/>
      <c r="F49" s="16"/>
      <c r="G49" s="16"/>
      <c r="H49" s="23">
        <f t="shared" si="6"/>
        <v>0</v>
      </c>
      <c r="I49" s="23">
        <f t="shared" si="7"/>
        <v>0</v>
      </c>
    </row>
    <row r="50" spans="1:9" x14ac:dyDescent="0.25">
      <c r="A50" s="33"/>
      <c r="D50" s="19"/>
      <c r="E50" s="20"/>
      <c r="F50" s="20"/>
      <c r="G50" s="20"/>
      <c r="H50" s="20"/>
      <c r="I50" s="20"/>
    </row>
    <row r="51" spans="1:9" x14ac:dyDescent="0.25">
      <c r="A51" s="5" t="s">
        <v>19</v>
      </c>
      <c r="G51" s="5" t="s">
        <v>25</v>
      </c>
    </row>
    <row r="53" spans="1:9" x14ac:dyDescent="0.25">
      <c r="A53" s="11"/>
    </row>
  </sheetData>
  <mergeCells count="14">
    <mergeCell ref="A14:G14"/>
    <mergeCell ref="B8:E8"/>
    <mergeCell ref="B9:E9"/>
    <mergeCell ref="A10:F10"/>
    <mergeCell ref="A11:F11"/>
    <mergeCell ref="A12:F12"/>
    <mergeCell ref="H18:I18"/>
    <mergeCell ref="C21:C46"/>
    <mergeCell ref="A15:G15"/>
    <mergeCell ref="A18:A19"/>
    <mergeCell ref="B18:B19"/>
    <mergeCell ref="C18:C19"/>
    <mergeCell ref="D18:E18"/>
    <mergeCell ref="F18:G18"/>
  </mergeCells>
  <pageMargins left="1.1811023622047245" right="0.70866141732283472" top="0.74803149606299213" bottom="0.74803149606299213" header="0.31496062992125984" footer="0.31496062992125984"/>
  <pageSetup paperSize="9" scale="67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3"/>
  <sheetViews>
    <sheetView view="pageBreakPreview" topLeftCell="A4" zoomScale="80" zoomScaleSheetLayoutView="80" workbookViewId="0">
      <selection activeCell="A28" sqref="A28"/>
    </sheetView>
  </sheetViews>
  <sheetFormatPr defaultColWidth="9.140625" defaultRowHeight="15" x14ac:dyDescent="0.25"/>
  <cols>
    <col min="1" max="1" width="18" style="5" customWidth="1"/>
    <col min="2" max="2" width="15.42578125" style="5" customWidth="1"/>
    <col min="3" max="3" width="15.28515625" style="5" customWidth="1"/>
    <col min="4" max="4" width="12.85546875" style="5" customWidth="1"/>
    <col min="5" max="5" width="10.85546875" style="5" customWidth="1"/>
    <col min="6" max="6" width="12.5703125" style="5" customWidth="1"/>
    <col min="7" max="7" width="11.7109375" style="5" customWidth="1"/>
    <col min="8" max="8" width="12.5703125" style="5" customWidth="1"/>
    <col min="9" max="9" width="11.28515625" style="5" customWidth="1"/>
    <col min="10" max="16384" width="9.140625" style="5"/>
  </cols>
  <sheetData>
    <row r="1" spans="1:7" x14ac:dyDescent="0.25">
      <c r="F1" s="5" t="s">
        <v>0</v>
      </c>
    </row>
    <row r="2" spans="1:7" x14ac:dyDescent="0.25">
      <c r="F2" s="5" t="s">
        <v>1</v>
      </c>
    </row>
    <row r="3" spans="1:7" x14ac:dyDescent="0.25">
      <c r="F3" s="5" t="s">
        <v>2</v>
      </c>
    </row>
    <row r="8" spans="1:7" x14ac:dyDescent="0.25">
      <c r="B8" s="47" t="s">
        <v>3</v>
      </c>
      <c r="C8" s="47"/>
      <c r="D8" s="47"/>
      <c r="E8" s="47"/>
    </row>
    <row r="9" spans="1:7" x14ac:dyDescent="0.25">
      <c r="B9" s="47" t="s">
        <v>4</v>
      </c>
      <c r="C9" s="47"/>
      <c r="D9" s="47"/>
      <c r="E9" s="47"/>
      <c r="F9" s="6"/>
    </row>
    <row r="10" spans="1:7" x14ac:dyDescent="0.25">
      <c r="A10" s="47" t="s">
        <v>5</v>
      </c>
      <c r="B10" s="47"/>
      <c r="C10" s="47"/>
      <c r="D10" s="47"/>
      <c r="E10" s="47"/>
      <c r="F10" s="47"/>
    </row>
    <row r="11" spans="1:7" x14ac:dyDescent="0.25">
      <c r="A11" s="47" t="s">
        <v>6</v>
      </c>
      <c r="B11" s="47"/>
      <c r="C11" s="47"/>
      <c r="D11" s="47"/>
      <c r="E11" s="47"/>
      <c r="F11" s="47"/>
    </row>
    <row r="12" spans="1:7" x14ac:dyDescent="0.25">
      <c r="A12" s="47" t="s">
        <v>7</v>
      </c>
      <c r="B12" s="47"/>
      <c r="C12" s="47"/>
      <c r="D12" s="47"/>
      <c r="E12" s="47"/>
      <c r="F12" s="47"/>
    </row>
    <row r="14" spans="1:7" x14ac:dyDescent="0.25">
      <c r="A14" s="51" t="s">
        <v>38</v>
      </c>
      <c r="B14" s="51"/>
      <c r="C14" s="51"/>
      <c r="D14" s="51"/>
      <c r="E14" s="51"/>
      <c r="F14" s="51"/>
      <c r="G14" s="51"/>
    </row>
    <row r="15" spans="1:7" x14ac:dyDescent="0.25">
      <c r="A15" s="52" t="s">
        <v>8</v>
      </c>
      <c r="B15" s="52"/>
      <c r="C15" s="52"/>
      <c r="D15" s="52"/>
      <c r="E15" s="52"/>
      <c r="F15" s="52"/>
      <c r="G15" s="52"/>
    </row>
    <row r="16" spans="1:7" x14ac:dyDescent="0.25">
      <c r="C16" s="7" t="s">
        <v>39</v>
      </c>
    </row>
    <row r="17" spans="1:9" x14ac:dyDescent="0.25">
      <c r="I17" s="5" t="s">
        <v>9</v>
      </c>
    </row>
    <row r="18" spans="1:9" x14ac:dyDescent="0.25">
      <c r="A18" s="43" t="s">
        <v>10</v>
      </c>
      <c r="B18" s="43" t="s">
        <v>11</v>
      </c>
      <c r="C18" s="43" t="s">
        <v>12</v>
      </c>
      <c r="D18" s="41" t="s">
        <v>13</v>
      </c>
      <c r="E18" s="42"/>
      <c r="F18" s="41" t="s">
        <v>14</v>
      </c>
      <c r="G18" s="42"/>
      <c r="H18" s="41" t="s">
        <v>15</v>
      </c>
      <c r="I18" s="42"/>
    </row>
    <row r="19" spans="1:9" ht="158.25" customHeight="1" x14ac:dyDescent="0.25">
      <c r="A19" s="44"/>
      <c r="B19" s="44"/>
      <c r="C19" s="44"/>
      <c r="D19" s="31" t="s">
        <v>40</v>
      </c>
      <c r="E19" s="32" t="s">
        <v>41</v>
      </c>
      <c r="F19" s="32" t="s">
        <v>40</v>
      </c>
      <c r="G19" s="32" t="s">
        <v>41</v>
      </c>
      <c r="H19" s="32" t="s">
        <v>40</v>
      </c>
      <c r="I19" s="32" t="s">
        <v>41</v>
      </c>
    </row>
    <row r="20" spans="1:9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</row>
    <row r="21" spans="1:9" ht="51.75" customHeight="1" x14ac:dyDescent="0.25">
      <c r="A21" s="15" t="s">
        <v>50</v>
      </c>
      <c r="B21" s="13"/>
      <c r="C21" s="55" t="s">
        <v>46</v>
      </c>
      <c r="D21" s="22">
        <f>D22+D23+D24+D39+D43+D44+D45+D47+D38</f>
        <v>0</v>
      </c>
      <c r="E21" s="22">
        <f t="shared" ref="E21:I21" si="0">E22+E23+E24+E39+E43+E44+E45+E47+E38</f>
        <v>0</v>
      </c>
      <c r="F21" s="22">
        <f t="shared" si="0"/>
        <v>132.5</v>
      </c>
      <c r="G21" s="22">
        <f t="shared" si="0"/>
        <v>132.5</v>
      </c>
      <c r="H21" s="22">
        <f t="shared" si="0"/>
        <v>132.5</v>
      </c>
      <c r="I21" s="22">
        <f t="shared" si="0"/>
        <v>132.5</v>
      </c>
    </row>
    <row r="22" spans="1:9" x14ac:dyDescent="0.25">
      <c r="A22" s="1">
        <v>2110</v>
      </c>
      <c r="B22" s="14"/>
      <c r="C22" s="56"/>
      <c r="D22" s="27"/>
      <c r="E22" s="27"/>
      <c r="F22" s="23"/>
      <c r="G22" s="23"/>
      <c r="H22" s="23">
        <f t="shared" ref="H22:I41" si="1">D22+F22</f>
        <v>0</v>
      </c>
      <c r="I22" s="23">
        <f t="shared" si="1"/>
        <v>0</v>
      </c>
    </row>
    <row r="23" spans="1:9" x14ac:dyDescent="0.25">
      <c r="A23" s="37">
        <v>2120</v>
      </c>
      <c r="B23" s="14"/>
      <c r="C23" s="56"/>
      <c r="D23" s="27"/>
      <c r="E23" s="27"/>
      <c r="F23" s="23"/>
      <c r="G23" s="23"/>
      <c r="H23" s="23">
        <f t="shared" si="1"/>
        <v>0</v>
      </c>
      <c r="I23" s="23">
        <f t="shared" si="1"/>
        <v>0</v>
      </c>
    </row>
    <row r="24" spans="1:9" x14ac:dyDescent="0.25">
      <c r="A24" s="37">
        <v>2200</v>
      </c>
      <c r="B24" s="14"/>
      <c r="C24" s="56"/>
      <c r="D24" s="28"/>
      <c r="E24" s="28"/>
      <c r="F24" s="28"/>
      <c r="G24" s="28"/>
      <c r="H24" s="23">
        <f t="shared" si="1"/>
        <v>0</v>
      </c>
      <c r="I24" s="23">
        <f t="shared" si="1"/>
        <v>0</v>
      </c>
    </row>
    <row r="25" spans="1:9" x14ac:dyDescent="0.25">
      <c r="A25" s="38">
        <v>2210</v>
      </c>
      <c r="B25" s="14"/>
      <c r="C25" s="56"/>
      <c r="D25" s="27"/>
      <c r="E25" s="27"/>
      <c r="F25" s="23"/>
      <c r="G25" s="23"/>
      <c r="H25" s="23">
        <f t="shared" si="1"/>
        <v>0</v>
      </c>
      <c r="I25" s="23">
        <f t="shared" si="1"/>
        <v>0</v>
      </c>
    </row>
    <row r="26" spans="1:9" x14ac:dyDescent="0.25">
      <c r="A26" s="38">
        <v>2220</v>
      </c>
      <c r="B26" s="14"/>
      <c r="C26" s="56"/>
      <c r="D26" s="27"/>
      <c r="E26" s="27"/>
      <c r="F26" s="23"/>
      <c r="G26" s="23"/>
      <c r="H26" s="23">
        <f t="shared" si="1"/>
        <v>0</v>
      </c>
      <c r="I26" s="23">
        <f t="shared" si="1"/>
        <v>0</v>
      </c>
    </row>
    <row r="27" spans="1:9" x14ac:dyDescent="0.25">
      <c r="A27" s="38">
        <v>2230</v>
      </c>
      <c r="B27" s="14"/>
      <c r="C27" s="56"/>
      <c r="D27" s="27"/>
      <c r="E27" s="27"/>
      <c r="F27" s="23"/>
      <c r="G27" s="23"/>
      <c r="H27" s="23">
        <f t="shared" si="1"/>
        <v>0</v>
      </c>
      <c r="I27" s="23">
        <f t="shared" si="1"/>
        <v>0</v>
      </c>
    </row>
    <row r="28" spans="1:9" x14ac:dyDescent="0.25">
      <c r="A28" s="38">
        <v>2240</v>
      </c>
      <c r="B28" s="14"/>
      <c r="C28" s="56"/>
      <c r="D28" s="27"/>
      <c r="E28" s="27"/>
      <c r="F28" s="23"/>
      <c r="G28" s="23"/>
      <c r="H28" s="23">
        <f t="shared" si="1"/>
        <v>0</v>
      </c>
      <c r="I28" s="23">
        <f t="shared" si="1"/>
        <v>0</v>
      </c>
    </row>
    <row r="29" spans="1:9" x14ac:dyDescent="0.25">
      <c r="A29" s="37">
        <v>2250</v>
      </c>
      <c r="B29" s="14"/>
      <c r="C29" s="56"/>
      <c r="D29" s="27"/>
      <c r="E29" s="27"/>
      <c r="F29" s="23"/>
      <c r="G29" s="23"/>
      <c r="H29" s="23">
        <f t="shared" si="1"/>
        <v>0</v>
      </c>
      <c r="I29" s="23">
        <f t="shared" si="1"/>
        <v>0</v>
      </c>
    </row>
    <row r="30" spans="1:9" x14ac:dyDescent="0.25">
      <c r="A30" s="37">
        <v>2270</v>
      </c>
      <c r="B30" s="14"/>
      <c r="C30" s="56"/>
      <c r="D30" s="28"/>
      <c r="E30" s="28"/>
      <c r="F30" s="28"/>
      <c r="G30" s="28"/>
      <c r="H30" s="23">
        <f t="shared" si="1"/>
        <v>0</v>
      </c>
      <c r="I30" s="23">
        <f t="shared" si="1"/>
        <v>0</v>
      </c>
    </row>
    <row r="31" spans="1:9" x14ac:dyDescent="0.25">
      <c r="A31" s="38">
        <v>2271</v>
      </c>
      <c r="B31" s="14"/>
      <c r="C31" s="56"/>
      <c r="D31" s="27"/>
      <c r="E31" s="27"/>
      <c r="F31" s="23"/>
      <c r="G31" s="23"/>
      <c r="H31" s="23">
        <f t="shared" si="1"/>
        <v>0</v>
      </c>
      <c r="I31" s="23">
        <f t="shared" si="1"/>
        <v>0</v>
      </c>
    </row>
    <row r="32" spans="1:9" x14ac:dyDescent="0.25">
      <c r="A32" s="38">
        <v>2272</v>
      </c>
      <c r="B32" s="14"/>
      <c r="C32" s="56"/>
      <c r="D32" s="27"/>
      <c r="E32" s="27"/>
      <c r="F32" s="23"/>
      <c r="G32" s="23"/>
      <c r="H32" s="23">
        <f t="shared" si="1"/>
        <v>0</v>
      </c>
      <c r="I32" s="23">
        <f t="shared" si="1"/>
        <v>0</v>
      </c>
    </row>
    <row r="33" spans="1:9" x14ac:dyDescent="0.25">
      <c r="A33" s="38">
        <v>2273</v>
      </c>
      <c r="B33" s="14"/>
      <c r="C33" s="56"/>
      <c r="D33" s="27"/>
      <c r="E33" s="27"/>
      <c r="F33" s="23"/>
      <c r="G33" s="23"/>
      <c r="H33" s="23">
        <f t="shared" si="1"/>
        <v>0</v>
      </c>
      <c r="I33" s="23">
        <f t="shared" si="1"/>
        <v>0</v>
      </c>
    </row>
    <row r="34" spans="1:9" x14ac:dyDescent="0.25">
      <c r="A34" s="38">
        <v>2274</v>
      </c>
      <c r="B34" s="14"/>
      <c r="C34" s="56"/>
      <c r="D34" s="27"/>
      <c r="E34" s="23"/>
      <c r="F34" s="23"/>
      <c r="G34" s="23"/>
      <c r="H34" s="23">
        <f t="shared" si="1"/>
        <v>0</v>
      </c>
      <c r="I34" s="23">
        <f t="shared" si="1"/>
        <v>0</v>
      </c>
    </row>
    <row r="35" spans="1:9" x14ac:dyDescent="0.25">
      <c r="A35" s="38">
        <v>2275</v>
      </c>
      <c r="B35" s="14"/>
      <c r="C35" s="56"/>
      <c r="D35" s="27"/>
      <c r="E35" s="23"/>
      <c r="F35" s="23"/>
      <c r="G35" s="23"/>
      <c r="H35" s="23">
        <f t="shared" si="1"/>
        <v>0</v>
      </c>
      <c r="I35" s="23">
        <f t="shared" si="1"/>
        <v>0</v>
      </c>
    </row>
    <row r="36" spans="1:9" x14ac:dyDescent="0.25">
      <c r="A36" s="37">
        <v>2281</v>
      </c>
      <c r="B36" s="14"/>
      <c r="C36" s="56"/>
      <c r="D36" s="27"/>
      <c r="E36" s="23"/>
      <c r="F36" s="23"/>
      <c r="G36" s="23"/>
      <c r="H36" s="23">
        <f t="shared" si="1"/>
        <v>0</v>
      </c>
      <c r="I36" s="23">
        <f t="shared" si="1"/>
        <v>0</v>
      </c>
    </row>
    <row r="37" spans="1:9" x14ac:dyDescent="0.25">
      <c r="A37" s="37">
        <v>2282</v>
      </c>
      <c r="B37" s="14"/>
      <c r="C37" s="56"/>
      <c r="D37" s="27"/>
      <c r="E37" s="23"/>
      <c r="F37" s="23"/>
      <c r="G37" s="23"/>
      <c r="H37" s="23">
        <f t="shared" si="1"/>
        <v>0</v>
      </c>
      <c r="I37" s="23">
        <f t="shared" si="1"/>
        <v>0</v>
      </c>
    </row>
    <row r="38" spans="1:9" x14ac:dyDescent="0.25">
      <c r="A38" s="37">
        <v>2610</v>
      </c>
      <c r="B38" s="14"/>
      <c r="C38" s="56"/>
      <c r="D38" s="28"/>
      <c r="E38" s="23"/>
      <c r="F38" s="23"/>
      <c r="G38" s="23"/>
      <c r="H38" s="23">
        <f t="shared" si="1"/>
        <v>0</v>
      </c>
      <c r="I38" s="23">
        <f t="shared" si="1"/>
        <v>0</v>
      </c>
    </row>
    <row r="39" spans="1:9" x14ac:dyDescent="0.25">
      <c r="A39" s="37">
        <v>2700</v>
      </c>
      <c r="B39" s="14"/>
      <c r="C39" s="56"/>
      <c r="D39" s="28"/>
      <c r="E39" s="28"/>
      <c r="F39" s="28"/>
      <c r="G39" s="28"/>
      <c r="H39" s="23">
        <f t="shared" si="1"/>
        <v>0</v>
      </c>
      <c r="I39" s="23">
        <f t="shared" si="1"/>
        <v>0</v>
      </c>
    </row>
    <row r="40" spans="1:9" x14ac:dyDescent="0.25">
      <c r="A40" s="38">
        <v>2710</v>
      </c>
      <c r="B40" s="14"/>
      <c r="C40" s="56"/>
      <c r="D40" s="27"/>
      <c r="E40" s="23"/>
      <c r="F40" s="23"/>
      <c r="G40" s="23"/>
      <c r="H40" s="23">
        <f t="shared" si="1"/>
        <v>0</v>
      </c>
      <c r="I40" s="23">
        <f t="shared" si="1"/>
        <v>0</v>
      </c>
    </row>
    <row r="41" spans="1:9" x14ac:dyDescent="0.25">
      <c r="A41" s="38">
        <v>2720</v>
      </c>
      <c r="B41" s="14"/>
      <c r="C41" s="56"/>
      <c r="D41" s="27"/>
      <c r="E41" s="23"/>
      <c r="F41" s="23"/>
      <c r="G41" s="23"/>
      <c r="H41" s="23">
        <f t="shared" si="1"/>
        <v>0</v>
      </c>
      <c r="I41" s="23">
        <f t="shared" si="1"/>
        <v>0</v>
      </c>
    </row>
    <row r="42" spans="1:9" x14ac:dyDescent="0.25">
      <c r="A42" s="38">
        <v>2730</v>
      </c>
      <c r="B42" s="14"/>
      <c r="C42" s="56"/>
      <c r="D42" s="27"/>
      <c r="E42" s="23"/>
      <c r="F42" s="23"/>
      <c r="G42" s="23"/>
      <c r="H42" s="23">
        <f t="shared" ref="H42:I47" si="2">D42+F42</f>
        <v>0</v>
      </c>
      <c r="I42" s="23">
        <f t="shared" si="2"/>
        <v>0</v>
      </c>
    </row>
    <row r="43" spans="1:9" x14ac:dyDescent="0.25">
      <c r="A43" s="38">
        <v>2800</v>
      </c>
      <c r="B43" s="14"/>
      <c r="C43" s="56"/>
      <c r="D43" s="27"/>
      <c r="E43" s="23"/>
      <c r="F43" s="23"/>
      <c r="G43" s="23"/>
      <c r="H43" s="23">
        <f t="shared" si="2"/>
        <v>0</v>
      </c>
      <c r="I43" s="23">
        <f t="shared" si="2"/>
        <v>0</v>
      </c>
    </row>
    <row r="44" spans="1:9" x14ac:dyDescent="0.25">
      <c r="A44" s="37">
        <v>3110</v>
      </c>
      <c r="B44" s="14"/>
      <c r="C44" s="56"/>
      <c r="D44" s="27"/>
      <c r="E44" s="23"/>
      <c r="F44" s="23"/>
      <c r="G44" s="23"/>
      <c r="H44" s="23">
        <f t="shared" si="2"/>
        <v>0</v>
      </c>
      <c r="I44" s="23">
        <f t="shared" si="2"/>
        <v>0</v>
      </c>
    </row>
    <row r="45" spans="1:9" x14ac:dyDescent="0.25">
      <c r="A45" s="37">
        <v>3122</v>
      </c>
      <c r="B45" s="14"/>
      <c r="C45" s="56"/>
      <c r="D45" s="27"/>
      <c r="E45" s="23"/>
      <c r="F45" s="23">
        <v>132.5</v>
      </c>
      <c r="G45" s="23">
        <v>132.5</v>
      </c>
      <c r="H45" s="23">
        <f t="shared" si="2"/>
        <v>132.5</v>
      </c>
      <c r="I45" s="23">
        <f t="shared" si="2"/>
        <v>132.5</v>
      </c>
    </row>
    <row r="46" spans="1:9" x14ac:dyDescent="0.25">
      <c r="A46" s="37">
        <v>3132</v>
      </c>
      <c r="B46" s="14"/>
      <c r="C46" s="56"/>
      <c r="D46" s="27"/>
      <c r="E46" s="23"/>
      <c r="F46" s="23"/>
      <c r="G46" s="23"/>
      <c r="H46" s="23">
        <f t="shared" ref="H46" si="3">D46+F46</f>
        <v>0</v>
      </c>
      <c r="I46" s="23">
        <f t="shared" ref="I46" si="4">E46+G46</f>
        <v>0</v>
      </c>
    </row>
    <row r="47" spans="1:9" x14ac:dyDescent="0.25">
      <c r="A47" s="37">
        <v>3142</v>
      </c>
      <c r="B47" s="14"/>
      <c r="C47" s="56"/>
      <c r="D47" s="27"/>
      <c r="E47" s="23"/>
      <c r="F47" s="23"/>
      <c r="G47" s="23"/>
      <c r="H47" s="23">
        <f>D47+F47</f>
        <v>0</v>
      </c>
      <c r="I47" s="23">
        <f t="shared" si="2"/>
        <v>0</v>
      </c>
    </row>
    <row r="48" spans="1:9" x14ac:dyDescent="0.25">
      <c r="A48" s="37">
        <v>3143</v>
      </c>
      <c r="B48" s="10"/>
      <c r="C48" s="57"/>
      <c r="D48" s="27"/>
      <c r="E48" s="23"/>
      <c r="F48" s="23"/>
      <c r="G48" s="23"/>
      <c r="H48" s="23">
        <f t="shared" ref="H48:H49" si="5">D48+F48</f>
        <v>0</v>
      </c>
      <c r="I48" s="23">
        <f t="shared" ref="I48:I49" si="6">E48+G48</f>
        <v>0</v>
      </c>
    </row>
    <row r="49" spans="1:9" x14ac:dyDescent="0.25">
      <c r="A49" s="37">
        <v>3210</v>
      </c>
      <c r="B49" s="10"/>
      <c r="C49" s="58"/>
      <c r="D49" s="18"/>
      <c r="E49" s="16"/>
      <c r="F49" s="16"/>
      <c r="G49" s="16"/>
      <c r="H49" s="23">
        <f t="shared" si="5"/>
        <v>0</v>
      </c>
      <c r="I49" s="23">
        <f t="shared" si="6"/>
        <v>0</v>
      </c>
    </row>
    <row r="50" spans="1:9" x14ac:dyDescent="0.25">
      <c r="A50" s="33"/>
      <c r="D50" s="19"/>
      <c r="E50" s="20"/>
      <c r="F50" s="20"/>
      <c r="G50" s="20"/>
      <c r="H50" s="20"/>
      <c r="I50" s="20"/>
    </row>
    <row r="51" spans="1:9" x14ac:dyDescent="0.25">
      <c r="A51" s="5" t="s">
        <v>19</v>
      </c>
      <c r="G51" s="5" t="s">
        <v>25</v>
      </c>
    </row>
    <row r="53" spans="1:9" x14ac:dyDescent="0.25">
      <c r="A53" s="11"/>
    </row>
  </sheetData>
  <mergeCells count="14">
    <mergeCell ref="C21:C49"/>
    <mergeCell ref="A14:G14"/>
    <mergeCell ref="B8:E8"/>
    <mergeCell ref="B9:E9"/>
    <mergeCell ref="A10:F10"/>
    <mergeCell ref="A11:F11"/>
    <mergeCell ref="A12:F12"/>
    <mergeCell ref="H18:I18"/>
    <mergeCell ref="A15:G15"/>
    <mergeCell ref="A18:A19"/>
    <mergeCell ref="B18:B19"/>
    <mergeCell ref="C18:C19"/>
    <mergeCell ref="D18:E18"/>
    <mergeCell ref="F18:G18"/>
  </mergeCells>
  <pageMargins left="1.1811023622047245" right="0.70866141732283472" top="0.74803149606299213" bottom="0.74803149606299213" header="0.31496062992125984" footer="0.31496062992125984"/>
  <pageSetup paperSize="9" scale="67" orientation="portrait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3"/>
  <sheetViews>
    <sheetView view="pageBreakPreview" topLeftCell="A14" zoomScale="80" zoomScaleSheetLayoutView="80" workbookViewId="0">
      <selection activeCell="E51" sqref="E51"/>
    </sheetView>
  </sheetViews>
  <sheetFormatPr defaultColWidth="9.140625" defaultRowHeight="15" x14ac:dyDescent="0.25"/>
  <cols>
    <col min="1" max="1" width="18" style="5" customWidth="1"/>
    <col min="2" max="2" width="15.42578125" style="5" customWidth="1"/>
    <col min="3" max="3" width="15.28515625" style="5" customWidth="1"/>
    <col min="4" max="4" width="12.85546875" style="5" customWidth="1"/>
    <col min="5" max="5" width="10.85546875" style="5" customWidth="1"/>
    <col min="6" max="6" width="12.5703125" style="5" customWidth="1"/>
    <col min="7" max="7" width="11" style="5" customWidth="1"/>
    <col min="8" max="8" width="12.5703125" style="5" customWidth="1"/>
    <col min="9" max="9" width="11.28515625" style="5" customWidth="1"/>
    <col min="10" max="16384" width="9.140625" style="5"/>
  </cols>
  <sheetData>
    <row r="1" spans="1:7" x14ac:dyDescent="0.25">
      <c r="F1" s="5" t="s">
        <v>0</v>
      </c>
    </row>
    <row r="2" spans="1:7" x14ac:dyDescent="0.25">
      <c r="F2" s="5" t="s">
        <v>1</v>
      </c>
    </row>
    <row r="3" spans="1:7" x14ac:dyDescent="0.25">
      <c r="F3" s="5" t="s">
        <v>2</v>
      </c>
    </row>
    <row r="8" spans="1:7" x14ac:dyDescent="0.25">
      <c r="B8" s="47" t="s">
        <v>3</v>
      </c>
      <c r="C8" s="47"/>
      <c r="D8" s="47"/>
      <c r="E8" s="47"/>
    </row>
    <row r="9" spans="1:7" x14ac:dyDescent="0.25">
      <c r="B9" s="47" t="s">
        <v>4</v>
      </c>
      <c r="C9" s="47"/>
      <c r="D9" s="47"/>
      <c r="E9" s="47"/>
      <c r="F9" s="6"/>
    </row>
    <row r="10" spans="1:7" x14ac:dyDescent="0.25">
      <c r="A10" s="47" t="s">
        <v>5</v>
      </c>
      <c r="B10" s="47"/>
      <c r="C10" s="47"/>
      <c r="D10" s="47"/>
      <c r="E10" s="47"/>
      <c r="F10" s="47"/>
    </row>
    <row r="11" spans="1:7" x14ac:dyDescent="0.25">
      <c r="A11" s="47" t="s">
        <v>6</v>
      </c>
      <c r="B11" s="47"/>
      <c r="C11" s="47"/>
      <c r="D11" s="47"/>
      <c r="E11" s="47"/>
      <c r="F11" s="47"/>
    </row>
    <row r="12" spans="1:7" x14ac:dyDescent="0.25">
      <c r="A12" s="47" t="s">
        <v>7</v>
      </c>
      <c r="B12" s="47"/>
      <c r="C12" s="47"/>
      <c r="D12" s="47"/>
      <c r="E12" s="47"/>
      <c r="F12" s="47"/>
    </row>
    <row r="14" spans="1:7" x14ac:dyDescent="0.25">
      <c r="A14" s="51" t="s">
        <v>38</v>
      </c>
      <c r="B14" s="51"/>
      <c r="C14" s="51"/>
      <c r="D14" s="51"/>
      <c r="E14" s="51"/>
      <c r="F14" s="51"/>
      <c r="G14" s="51"/>
    </row>
    <row r="15" spans="1:7" x14ac:dyDescent="0.25">
      <c r="A15" s="52" t="s">
        <v>8</v>
      </c>
      <c r="B15" s="52"/>
      <c r="C15" s="52"/>
      <c r="D15" s="52"/>
      <c r="E15" s="52"/>
      <c r="F15" s="52"/>
      <c r="G15" s="52"/>
    </row>
    <row r="16" spans="1:7" x14ac:dyDescent="0.25">
      <c r="C16" s="7" t="s">
        <v>39</v>
      </c>
    </row>
    <row r="17" spans="1:9" x14ac:dyDescent="0.25">
      <c r="I17" s="5" t="s">
        <v>9</v>
      </c>
    </row>
    <row r="18" spans="1:9" x14ac:dyDescent="0.25">
      <c r="A18" s="43" t="s">
        <v>10</v>
      </c>
      <c r="B18" s="43" t="s">
        <v>11</v>
      </c>
      <c r="C18" s="43" t="s">
        <v>12</v>
      </c>
      <c r="D18" s="41" t="s">
        <v>13</v>
      </c>
      <c r="E18" s="42"/>
      <c r="F18" s="41" t="s">
        <v>14</v>
      </c>
      <c r="G18" s="42"/>
      <c r="H18" s="41" t="s">
        <v>15</v>
      </c>
      <c r="I18" s="42"/>
    </row>
    <row r="19" spans="1:9" ht="158.25" customHeight="1" x14ac:dyDescent="0.25">
      <c r="A19" s="44"/>
      <c r="B19" s="44"/>
      <c r="C19" s="44"/>
      <c r="D19" s="8" t="s">
        <v>40</v>
      </c>
      <c r="E19" s="8" t="s">
        <v>41</v>
      </c>
      <c r="F19" s="8" t="s">
        <v>40</v>
      </c>
      <c r="G19" s="8" t="s">
        <v>41</v>
      </c>
      <c r="H19" s="8" t="s">
        <v>40</v>
      </c>
      <c r="I19" s="8" t="s">
        <v>41</v>
      </c>
    </row>
    <row r="20" spans="1:9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</row>
    <row r="21" spans="1:9" ht="51.75" customHeight="1" x14ac:dyDescent="0.25">
      <c r="A21" s="15" t="s">
        <v>29</v>
      </c>
      <c r="B21" s="13"/>
      <c r="C21" s="54" t="s">
        <v>37</v>
      </c>
      <c r="D21" s="22">
        <f>D22+D23+D24+D39+D43+D44+D45+D47</f>
        <v>0</v>
      </c>
      <c r="E21" s="22">
        <f t="shared" ref="E21" si="0">E22+E23+E24+E39+E43+E44+E45+E47</f>
        <v>0</v>
      </c>
      <c r="F21" s="22">
        <f>F22+F23+F24+F39+F43+F44+F45+F48</f>
        <v>2243.317</v>
      </c>
      <c r="G21" s="22">
        <f>G22+G23+G24+G39+G43+G44+G45+G48</f>
        <v>2243.3159999999998</v>
      </c>
      <c r="H21" s="22">
        <f>D21+F21</f>
        <v>2243.317</v>
      </c>
      <c r="I21" s="22">
        <f>E21+G21</f>
        <v>2243.3159999999998</v>
      </c>
    </row>
    <row r="22" spans="1:9" x14ac:dyDescent="0.25">
      <c r="A22" s="1">
        <v>2110</v>
      </c>
      <c r="B22" s="14"/>
      <c r="C22" s="54"/>
      <c r="D22" s="27"/>
      <c r="E22" s="27"/>
      <c r="F22" s="23"/>
      <c r="G22" s="23"/>
      <c r="H22" s="23">
        <f t="shared" ref="H22:I41" si="1">D22+F22</f>
        <v>0</v>
      </c>
      <c r="I22" s="23">
        <f t="shared" si="1"/>
        <v>0</v>
      </c>
    </row>
    <row r="23" spans="1:9" x14ac:dyDescent="0.25">
      <c r="A23" s="1">
        <v>2120</v>
      </c>
      <c r="B23" s="14"/>
      <c r="C23" s="54"/>
      <c r="D23" s="27"/>
      <c r="E23" s="27"/>
      <c r="F23" s="23"/>
      <c r="G23" s="23"/>
      <c r="H23" s="23">
        <f t="shared" si="1"/>
        <v>0</v>
      </c>
      <c r="I23" s="23">
        <f t="shared" si="1"/>
        <v>0</v>
      </c>
    </row>
    <row r="24" spans="1:9" x14ac:dyDescent="0.25">
      <c r="A24" s="1">
        <v>2200</v>
      </c>
      <c r="B24" s="14"/>
      <c r="C24" s="54"/>
      <c r="D24" s="28">
        <f t="shared" ref="D24:E24" si="2">D25+D26+D27+D28+D29+D30+D36+D37</f>
        <v>0</v>
      </c>
      <c r="E24" s="28">
        <f t="shared" si="2"/>
        <v>0</v>
      </c>
      <c r="F24" s="28">
        <f>F25+F26+F27+F28+F29+F30+F36+F37</f>
        <v>0</v>
      </c>
      <c r="G24" s="28">
        <f>G25+G26+G27+G28+G29+G30+G36+G37</f>
        <v>0</v>
      </c>
      <c r="H24" s="23">
        <f t="shared" si="1"/>
        <v>0</v>
      </c>
      <c r="I24" s="23">
        <f t="shared" si="1"/>
        <v>0</v>
      </c>
    </row>
    <row r="25" spans="1:9" x14ac:dyDescent="0.25">
      <c r="A25" s="2">
        <v>2210</v>
      </c>
      <c r="B25" s="14"/>
      <c r="C25" s="54"/>
      <c r="D25" s="27"/>
      <c r="E25" s="27"/>
      <c r="F25" s="23"/>
      <c r="G25" s="23"/>
      <c r="H25" s="23">
        <f t="shared" si="1"/>
        <v>0</v>
      </c>
      <c r="I25" s="23">
        <f t="shared" si="1"/>
        <v>0</v>
      </c>
    </row>
    <row r="26" spans="1:9" x14ac:dyDescent="0.25">
      <c r="A26" s="2">
        <v>2220</v>
      </c>
      <c r="B26" s="14"/>
      <c r="C26" s="54"/>
      <c r="D26" s="27"/>
      <c r="E26" s="27"/>
      <c r="F26" s="23"/>
      <c r="G26" s="23"/>
      <c r="H26" s="23">
        <f t="shared" si="1"/>
        <v>0</v>
      </c>
      <c r="I26" s="23">
        <f t="shared" si="1"/>
        <v>0</v>
      </c>
    </row>
    <row r="27" spans="1:9" x14ac:dyDescent="0.25">
      <c r="A27" s="2">
        <v>2230</v>
      </c>
      <c r="B27" s="14"/>
      <c r="C27" s="54"/>
      <c r="D27" s="27"/>
      <c r="E27" s="27"/>
      <c r="F27" s="23"/>
      <c r="G27" s="23"/>
      <c r="H27" s="23">
        <f t="shared" si="1"/>
        <v>0</v>
      </c>
      <c r="I27" s="23">
        <f t="shared" si="1"/>
        <v>0</v>
      </c>
    </row>
    <row r="28" spans="1:9" x14ac:dyDescent="0.25">
      <c r="A28" s="2">
        <v>2240</v>
      </c>
      <c r="B28" s="14"/>
      <c r="C28" s="54"/>
      <c r="D28" s="27"/>
      <c r="E28" s="27"/>
      <c r="F28" s="23"/>
      <c r="G28" s="23"/>
      <c r="H28" s="23">
        <f t="shared" si="1"/>
        <v>0</v>
      </c>
      <c r="I28" s="23">
        <f t="shared" si="1"/>
        <v>0</v>
      </c>
    </row>
    <row r="29" spans="1:9" x14ac:dyDescent="0.25">
      <c r="A29" s="1">
        <v>2250</v>
      </c>
      <c r="B29" s="14"/>
      <c r="C29" s="54"/>
      <c r="D29" s="27"/>
      <c r="E29" s="27"/>
      <c r="F29" s="23"/>
      <c r="G29" s="23"/>
      <c r="H29" s="23">
        <f t="shared" si="1"/>
        <v>0</v>
      </c>
      <c r="I29" s="23">
        <f t="shared" si="1"/>
        <v>0</v>
      </c>
    </row>
    <row r="30" spans="1:9" x14ac:dyDescent="0.25">
      <c r="A30" s="1">
        <v>2270</v>
      </c>
      <c r="B30" s="14"/>
      <c r="C30" s="54"/>
      <c r="D30" s="28">
        <f t="shared" ref="D30:G30" si="3">SUM(D31:D35)</f>
        <v>0</v>
      </c>
      <c r="E30" s="28">
        <f t="shared" si="3"/>
        <v>0</v>
      </c>
      <c r="F30" s="28">
        <f t="shared" si="3"/>
        <v>0</v>
      </c>
      <c r="G30" s="28">
        <f t="shared" si="3"/>
        <v>0</v>
      </c>
      <c r="H30" s="23">
        <f t="shared" si="1"/>
        <v>0</v>
      </c>
      <c r="I30" s="23">
        <f t="shared" si="1"/>
        <v>0</v>
      </c>
    </row>
    <row r="31" spans="1:9" x14ac:dyDescent="0.25">
      <c r="A31" s="2">
        <v>2271</v>
      </c>
      <c r="B31" s="14"/>
      <c r="C31" s="54"/>
      <c r="D31" s="27"/>
      <c r="E31" s="27"/>
      <c r="F31" s="23"/>
      <c r="G31" s="23"/>
      <c r="H31" s="23">
        <f t="shared" si="1"/>
        <v>0</v>
      </c>
      <c r="I31" s="23">
        <f t="shared" si="1"/>
        <v>0</v>
      </c>
    </row>
    <row r="32" spans="1:9" x14ac:dyDescent="0.25">
      <c r="A32" s="2">
        <v>2272</v>
      </c>
      <c r="B32" s="14"/>
      <c r="C32" s="54"/>
      <c r="D32" s="27"/>
      <c r="E32" s="27"/>
      <c r="F32" s="23"/>
      <c r="G32" s="23"/>
      <c r="H32" s="23">
        <f t="shared" si="1"/>
        <v>0</v>
      </c>
      <c r="I32" s="23">
        <f t="shared" si="1"/>
        <v>0</v>
      </c>
    </row>
    <row r="33" spans="1:9" x14ac:dyDescent="0.25">
      <c r="A33" s="2">
        <v>2273</v>
      </c>
      <c r="B33" s="14"/>
      <c r="C33" s="54"/>
      <c r="D33" s="27"/>
      <c r="E33" s="27"/>
      <c r="F33" s="23"/>
      <c r="G33" s="23"/>
      <c r="H33" s="23">
        <f t="shared" si="1"/>
        <v>0</v>
      </c>
      <c r="I33" s="23">
        <f t="shared" si="1"/>
        <v>0</v>
      </c>
    </row>
    <row r="34" spans="1:9" x14ac:dyDescent="0.25">
      <c r="A34" s="2">
        <v>2274</v>
      </c>
      <c r="B34" s="14"/>
      <c r="C34" s="54"/>
      <c r="D34" s="27"/>
      <c r="E34" s="23"/>
      <c r="F34" s="23"/>
      <c r="G34" s="23"/>
      <c r="H34" s="23">
        <f t="shared" si="1"/>
        <v>0</v>
      </c>
      <c r="I34" s="23">
        <f t="shared" si="1"/>
        <v>0</v>
      </c>
    </row>
    <row r="35" spans="1:9" x14ac:dyDescent="0.25">
      <c r="A35" s="2">
        <v>2275</v>
      </c>
      <c r="B35" s="14"/>
      <c r="C35" s="54"/>
      <c r="D35" s="27"/>
      <c r="E35" s="23"/>
      <c r="F35" s="23"/>
      <c r="G35" s="23"/>
      <c r="H35" s="23">
        <f t="shared" si="1"/>
        <v>0</v>
      </c>
      <c r="I35" s="23">
        <f t="shared" si="1"/>
        <v>0</v>
      </c>
    </row>
    <row r="36" spans="1:9" x14ac:dyDescent="0.25">
      <c r="A36" s="1">
        <v>2281</v>
      </c>
      <c r="B36" s="14"/>
      <c r="C36" s="54"/>
      <c r="D36" s="27"/>
      <c r="E36" s="23"/>
      <c r="F36" s="23"/>
      <c r="G36" s="23"/>
      <c r="H36" s="23">
        <f t="shared" si="1"/>
        <v>0</v>
      </c>
      <c r="I36" s="23">
        <f t="shared" si="1"/>
        <v>0</v>
      </c>
    </row>
    <row r="37" spans="1:9" x14ac:dyDescent="0.25">
      <c r="A37" s="1">
        <v>2282</v>
      </c>
      <c r="B37" s="14"/>
      <c r="C37" s="54"/>
      <c r="D37" s="27"/>
      <c r="E37" s="23"/>
      <c r="F37" s="23"/>
      <c r="G37" s="23"/>
      <c r="H37" s="23">
        <f t="shared" si="1"/>
        <v>0</v>
      </c>
      <c r="I37" s="23">
        <f t="shared" si="1"/>
        <v>0</v>
      </c>
    </row>
    <row r="38" spans="1:9" x14ac:dyDescent="0.25">
      <c r="A38" s="1">
        <v>2610</v>
      </c>
      <c r="B38" s="14"/>
      <c r="C38" s="54"/>
      <c r="D38" s="28"/>
      <c r="E38" s="23"/>
      <c r="F38" s="23"/>
      <c r="G38" s="23"/>
      <c r="H38" s="23">
        <f t="shared" si="1"/>
        <v>0</v>
      </c>
      <c r="I38" s="23">
        <f t="shared" si="1"/>
        <v>0</v>
      </c>
    </row>
    <row r="39" spans="1:9" x14ac:dyDescent="0.25">
      <c r="A39" s="1">
        <v>2700</v>
      </c>
      <c r="B39" s="14"/>
      <c r="C39" s="54"/>
      <c r="D39" s="28">
        <f t="shared" ref="D39:G39" si="4">SUM(D40:D42)</f>
        <v>0</v>
      </c>
      <c r="E39" s="28">
        <f t="shared" si="4"/>
        <v>0</v>
      </c>
      <c r="F39" s="28">
        <f t="shared" si="4"/>
        <v>0</v>
      </c>
      <c r="G39" s="28">
        <f t="shared" si="4"/>
        <v>0</v>
      </c>
      <c r="H39" s="23">
        <f t="shared" si="1"/>
        <v>0</v>
      </c>
      <c r="I39" s="23">
        <f t="shared" si="1"/>
        <v>0</v>
      </c>
    </row>
    <row r="40" spans="1:9" x14ac:dyDescent="0.25">
      <c r="A40" s="2">
        <v>2710</v>
      </c>
      <c r="B40" s="14"/>
      <c r="C40" s="54"/>
      <c r="D40" s="27"/>
      <c r="E40" s="23"/>
      <c r="F40" s="23"/>
      <c r="G40" s="23"/>
      <c r="H40" s="23">
        <f t="shared" si="1"/>
        <v>0</v>
      </c>
      <c r="I40" s="23">
        <f t="shared" si="1"/>
        <v>0</v>
      </c>
    </row>
    <row r="41" spans="1:9" x14ac:dyDescent="0.25">
      <c r="A41" s="2">
        <v>2720</v>
      </c>
      <c r="B41" s="14"/>
      <c r="C41" s="54"/>
      <c r="D41" s="27"/>
      <c r="E41" s="23"/>
      <c r="F41" s="23"/>
      <c r="G41" s="23"/>
      <c r="H41" s="23">
        <f t="shared" si="1"/>
        <v>0</v>
      </c>
      <c r="I41" s="23">
        <f t="shared" si="1"/>
        <v>0</v>
      </c>
    </row>
    <row r="42" spans="1:9" x14ac:dyDescent="0.25">
      <c r="A42" s="2">
        <v>2730</v>
      </c>
      <c r="B42" s="14"/>
      <c r="C42" s="54"/>
      <c r="D42" s="27"/>
      <c r="E42" s="23"/>
      <c r="F42" s="23"/>
      <c r="G42" s="23"/>
      <c r="H42" s="23">
        <f t="shared" ref="H42:I45" si="5">D42+F42</f>
        <v>0</v>
      </c>
      <c r="I42" s="23">
        <f t="shared" si="5"/>
        <v>0</v>
      </c>
    </row>
    <row r="43" spans="1:9" x14ac:dyDescent="0.25">
      <c r="A43" s="2">
        <v>2800</v>
      </c>
      <c r="B43" s="14"/>
      <c r="C43" s="54"/>
      <c r="D43" s="27"/>
      <c r="E43" s="23"/>
      <c r="F43" s="23"/>
      <c r="G43" s="23"/>
      <c r="H43" s="23">
        <f t="shared" si="5"/>
        <v>0</v>
      </c>
      <c r="I43" s="23">
        <f t="shared" si="5"/>
        <v>0</v>
      </c>
    </row>
    <row r="44" spans="1:9" x14ac:dyDescent="0.25">
      <c r="A44" s="1">
        <v>3110</v>
      </c>
      <c r="B44" s="14"/>
      <c r="C44" s="54"/>
      <c r="D44" s="27"/>
      <c r="E44" s="23"/>
      <c r="F44" s="23"/>
      <c r="G44" s="23"/>
      <c r="H44" s="23">
        <f t="shared" si="5"/>
        <v>0</v>
      </c>
      <c r="I44" s="23">
        <f t="shared" si="5"/>
        <v>0</v>
      </c>
    </row>
    <row r="45" spans="1:9" x14ac:dyDescent="0.25">
      <c r="A45" s="1">
        <v>3122</v>
      </c>
      <c r="B45" s="14"/>
      <c r="C45" s="54"/>
      <c r="D45" s="27"/>
      <c r="E45" s="23"/>
      <c r="F45" s="23"/>
      <c r="G45" s="23"/>
      <c r="H45" s="23">
        <f t="shared" si="5"/>
        <v>0</v>
      </c>
      <c r="I45" s="23">
        <f t="shared" si="5"/>
        <v>0</v>
      </c>
    </row>
    <row r="46" spans="1:9" x14ac:dyDescent="0.25">
      <c r="A46" s="1">
        <v>3132</v>
      </c>
      <c r="B46" s="14"/>
      <c r="C46" s="54"/>
      <c r="D46" s="27"/>
      <c r="E46" s="23"/>
      <c r="F46" s="23"/>
      <c r="G46" s="23"/>
      <c r="H46" s="23">
        <f t="shared" ref="H46" si="6">D46+F46</f>
        <v>0</v>
      </c>
      <c r="I46" s="23">
        <f t="shared" ref="I46" si="7">E46+G46</f>
        <v>0</v>
      </c>
    </row>
    <row r="47" spans="1:9" x14ac:dyDescent="0.25">
      <c r="A47" s="1">
        <v>3142</v>
      </c>
      <c r="B47" s="14"/>
      <c r="C47" s="54"/>
      <c r="D47" s="27"/>
      <c r="E47" s="23"/>
      <c r="F47" s="10"/>
      <c r="G47" s="10"/>
      <c r="H47" s="23">
        <f t="shared" ref="H47:H48" si="8">D47+F47</f>
        <v>0</v>
      </c>
      <c r="I47" s="23">
        <f t="shared" ref="I47:I48" si="9">E47+G47</f>
        <v>0</v>
      </c>
    </row>
    <row r="48" spans="1:9" x14ac:dyDescent="0.25">
      <c r="A48" s="1">
        <v>3143</v>
      </c>
      <c r="B48" s="10"/>
      <c r="C48" s="10"/>
      <c r="D48" s="18"/>
      <c r="E48" s="16"/>
      <c r="F48" s="23">
        <v>2243.317</v>
      </c>
      <c r="G48" s="23">
        <v>2243.3159999999998</v>
      </c>
      <c r="H48" s="23">
        <f t="shared" si="8"/>
        <v>2243.317</v>
      </c>
      <c r="I48" s="23">
        <f t="shared" si="9"/>
        <v>2243.3159999999998</v>
      </c>
    </row>
    <row r="49" spans="1:9" x14ac:dyDescent="0.25">
      <c r="A49" s="1">
        <v>3210</v>
      </c>
      <c r="B49" s="10"/>
      <c r="C49" s="10"/>
      <c r="D49" s="18"/>
      <c r="E49" s="16"/>
      <c r="F49" s="16"/>
      <c r="G49" s="16"/>
      <c r="H49" s="23">
        <f t="shared" ref="H49" si="10">D49+F49</f>
        <v>0</v>
      </c>
      <c r="I49" s="23">
        <f t="shared" ref="I49" si="11">E49+G49</f>
        <v>0</v>
      </c>
    </row>
    <row r="50" spans="1:9" x14ac:dyDescent="0.25">
      <c r="A50" s="33"/>
      <c r="B50" s="34"/>
      <c r="C50" s="34"/>
      <c r="D50" s="19"/>
      <c r="E50" s="36"/>
      <c r="F50" s="36"/>
      <c r="G50" s="36"/>
      <c r="H50" s="35"/>
      <c r="I50" s="35"/>
    </row>
    <row r="51" spans="1:9" x14ac:dyDescent="0.25">
      <c r="A51" s="5" t="s">
        <v>19</v>
      </c>
      <c r="G51" s="5" t="s">
        <v>25</v>
      </c>
    </row>
    <row r="53" spans="1:9" x14ac:dyDescent="0.25">
      <c r="A53" s="11"/>
    </row>
  </sheetData>
  <mergeCells count="14">
    <mergeCell ref="A14:G14"/>
    <mergeCell ref="B8:E8"/>
    <mergeCell ref="B9:E9"/>
    <mergeCell ref="A10:F10"/>
    <mergeCell ref="A11:F11"/>
    <mergeCell ref="A12:F12"/>
    <mergeCell ref="H18:I18"/>
    <mergeCell ref="C21:C47"/>
    <mergeCell ref="A15:G15"/>
    <mergeCell ref="A18:A19"/>
    <mergeCell ref="B18:B19"/>
    <mergeCell ref="C18:C19"/>
    <mergeCell ref="D18:E18"/>
    <mergeCell ref="F18:G18"/>
  </mergeCells>
  <pageMargins left="1.1811023622047245" right="0.70866141732283472" top="0.74803149606299213" bottom="0.74803149606299213" header="0.31496062992125984" footer="0.31496062992125984"/>
  <pageSetup paperSize="9" scale="67" orientation="portrait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3"/>
  <sheetViews>
    <sheetView topLeftCell="A14" zoomScaleNormal="100" zoomScaleSheetLayoutView="100" workbookViewId="0">
      <selection activeCell="C21" sqref="C21:C49"/>
    </sheetView>
  </sheetViews>
  <sheetFormatPr defaultColWidth="9.140625" defaultRowHeight="15" x14ac:dyDescent="0.25"/>
  <cols>
    <col min="1" max="1" width="18" style="5" customWidth="1"/>
    <col min="2" max="2" width="15.42578125" style="5" customWidth="1"/>
    <col min="3" max="3" width="15.28515625" style="5" customWidth="1"/>
    <col min="4" max="4" width="12.85546875" style="5" customWidth="1"/>
    <col min="5" max="5" width="10.85546875" style="5" customWidth="1"/>
    <col min="6" max="6" width="12.5703125" style="5" customWidth="1"/>
    <col min="7" max="7" width="11" style="5" customWidth="1"/>
    <col min="8" max="8" width="12.5703125" style="5" customWidth="1"/>
    <col min="9" max="9" width="11.28515625" style="5" customWidth="1"/>
    <col min="10" max="16384" width="9.140625" style="5"/>
  </cols>
  <sheetData>
    <row r="1" spans="1:7" x14ac:dyDescent="0.25">
      <c r="F1" s="5" t="s">
        <v>0</v>
      </c>
    </row>
    <row r="2" spans="1:7" x14ac:dyDescent="0.25">
      <c r="F2" s="5" t="s">
        <v>1</v>
      </c>
    </row>
    <row r="3" spans="1:7" x14ac:dyDescent="0.25">
      <c r="F3" s="5" t="s">
        <v>2</v>
      </c>
    </row>
    <row r="8" spans="1:7" x14ac:dyDescent="0.25">
      <c r="B8" s="47" t="s">
        <v>3</v>
      </c>
      <c r="C8" s="47"/>
      <c r="D8" s="47"/>
      <c r="E8" s="47"/>
    </row>
    <row r="9" spans="1:7" x14ac:dyDescent="0.25">
      <c r="B9" s="47" t="s">
        <v>4</v>
      </c>
      <c r="C9" s="47"/>
      <c r="D9" s="47"/>
      <c r="E9" s="47"/>
      <c r="F9" s="6"/>
    </row>
    <row r="10" spans="1:7" x14ac:dyDescent="0.25">
      <c r="A10" s="47" t="s">
        <v>5</v>
      </c>
      <c r="B10" s="47"/>
      <c r="C10" s="47"/>
      <c r="D10" s="47"/>
      <c r="E10" s="47"/>
      <c r="F10" s="47"/>
    </row>
    <row r="11" spans="1:7" x14ac:dyDescent="0.25">
      <c r="A11" s="47" t="s">
        <v>6</v>
      </c>
      <c r="B11" s="47"/>
      <c r="C11" s="47"/>
      <c r="D11" s="47"/>
      <c r="E11" s="47"/>
      <c r="F11" s="47"/>
    </row>
    <row r="12" spans="1:7" x14ac:dyDescent="0.25">
      <c r="A12" s="47" t="s">
        <v>7</v>
      </c>
      <c r="B12" s="47"/>
      <c r="C12" s="47"/>
      <c r="D12" s="47"/>
      <c r="E12" s="47"/>
      <c r="F12" s="47"/>
    </row>
    <row r="14" spans="1:7" x14ac:dyDescent="0.25">
      <c r="A14" s="51" t="s">
        <v>38</v>
      </c>
      <c r="B14" s="51"/>
      <c r="C14" s="51"/>
      <c r="D14" s="51"/>
      <c r="E14" s="51"/>
      <c r="F14" s="51"/>
      <c r="G14" s="51"/>
    </row>
    <row r="15" spans="1:7" x14ac:dyDescent="0.25">
      <c r="A15" s="52" t="s">
        <v>8</v>
      </c>
      <c r="B15" s="52"/>
      <c r="C15" s="52"/>
      <c r="D15" s="52"/>
      <c r="E15" s="52"/>
      <c r="F15" s="52"/>
      <c r="G15" s="52"/>
    </row>
    <row r="16" spans="1:7" x14ac:dyDescent="0.25">
      <c r="C16" s="7" t="s">
        <v>39</v>
      </c>
    </row>
    <row r="17" spans="1:9" x14ac:dyDescent="0.25">
      <c r="I17" s="5" t="s">
        <v>9</v>
      </c>
    </row>
    <row r="18" spans="1:9" x14ac:dyDescent="0.25">
      <c r="A18" s="43" t="s">
        <v>10</v>
      </c>
      <c r="B18" s="43" t="s">
        <v>11</v>
      </c>
      <c r="C18" s="43" t="s">
        <v>12</v>
      </c>
      <c r="D18" s="41" t="s">
        <v>13</v>
      </c>
      <c r="E18" s="42"/>
      <c r="F18" s="41" t="s">
        <v>14</v>
      </c>
      <c r="G18" s="42"/>
      <c r="H18" s="41" t="s">
        <v>15</v>
      </c>
      <c r="I18" s="42"/>
    </row>
    <row r="19" spans="1:9" ht="158.25" customHeight="1" x14ac:dyDescent="0.25">
      <c r="A19" s="44"/>
      <c r="B19" s="44"/>
      <c r="C19" s="44"/>
      <c r="D19" s="8" t="s">
        <v>40</v>
      </c>
      <c r="E19" s="8" t="s">
        <v>41</v>
      </c>
      <c r="F19" s="8" t="s">
        <v>40</v>
      </c>
      <c r="G19" s="8" t="s">
        <v>41</v>
      </c>
      <c r="H19" s="8" t="s">
        <v>40</v>
      </c>
      <c r="I19" s="8" t="s">
        <v>41</v>
      </c>
    </row>
    <row r="20" spans="1:9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</row>
    <row r="21" spans="1:9" ht="51.75" customHeight="1" x14ac:dyDescent="0.25">
      <c r="A21" s="15" t="s">
        <v>44</v>
      </c>
      <c r="B21" s="13"/>
      <c r="C21" s="54" t="s">
        <v>48</v>
      </c>
      <c r="D21" s="22">
        <f>D22+D23+D24+D39+D43+D44+D46+D49</f>
        <v>0</v>
      </c>
      <c r="E21" s="22">
        <f t="shared" ref="E21" si="0">E22+E23+E24+E39+E43+E44+E46+E49</f>
        <v>0</v>
      </c>
      <c r="F21" s="22">
        <f>F22+F23+F24+F39+F43+F44+F46+F49+F45</f>
        <v>3151.6680000000001</v>
      </c>
      <c r="G21" s="22">
        <f>G22+G23+G24+G39+G43+G44+G46+G49+G45</f>
        <v>3151.6680000000001</v>
      </c>
      <c r="H21" s="22">
        <f>D21+F21</f>
        <v>3151.6680000000001</v>
      </c>
      <c r="I21" s="22">
        <f>E21+G21</f>
        <v>3151.6680000000001</v>
      </c>
    </row>
    <row r="22" spans="1:9" x14ac:dyDescent="0.25">
      <c r="A22" s="1">
        <v>2110</v>
      </c>
      <c r="B22" s="14"/>
      <c r="C22" s="54"/>
      <c r="D22" s="27"/>
      <c r="E22" s="27"/>
      <c r="F22" s="23"/>
      <c r="G22" s="23"/>
      <c r="H22" s="23">
        <f t="shared" ref="H22:I41" si="1">D22+F22</f>
        <v>0</v>
      </c>
      <c r="I22" s="23">
        <f t="shared" si="1"/>
        <v>0</v>
      </c>
    </row>
    <row r="23" spans="1:9" x14ac:dyDescent="0.25">
      <c r="A23" s="1">
        <v>2120</v>
      </c>
      <c r="B23" s="14"/>
      <c r="C23" s="54"/>
      <c r="D23" s="27"/>
      <c r="E23" s="27"/>
      <c r="F23" s="23"/>
      <c r="G23" s="23"/>
      <c r="H23" s="23">
        <f t="shared" si="1"/>
        <v>0</v>
      </c>
      <c r="I23" s="23">
        <f t="shared" si="1"/>
        <v>0</v>
      </c>
    </row>
    <row r="24" spans="1:9" x14ac:dyDescent="0.25">
      <c r="A24" s="1">
        <v>2200</v>
      </c>
      <c r="B24" s="14"/>
      <c r="C24" s="54"/>
      <c r="D24" s="28">
        <f t="shared" ref="D24:E24" si="2">D25+D26+D27+D28+D29+D30+D36+D37</f>
        <v>0</v>
      </c>
      <c r="E24" s="28">
        <f t="shared" si="2"/>
        <v>0</v>
      </c>
      <c r="F24" s="28">
        <f>F25+F26+F27+F28+F29+F30+F36+F37</f>
        <v>0</v>
      </c>
      <c r="G24" s="28">
        <f>G25+G26+G27+G28+G29+G30+G36+G37</f>
        <v>0</v>
      </c>
      <c r="H24" s="23">
        <f t="shared" si="1"/>
        <v>0</v>
      </c>
      <c r="I24" s="23">
        <f t="shared" si="1"/>
        <v>0</v>
      </c>
    </row>
    <row r="25" spans="1:9" x14ac:dyDescent="0.25">
      <c r="A25" s="2">
        <v>2210</v>
      </c>
      <c r="B25" s="14"/>
      <c r="C25" s="54"/>
      <c r="D25" s="27"/>
      <c r="E25" s="27"/>
      <c r="F25" s="23"/>
      <c r="G25" s="23"/>
      <c r="H25" s="23">
        <f t="shared" si="1"/>
        <v>0</v>
      </c>
      <c r="I25" s="23">
        <f t="shared" si="1"/>
        <v>0</v>
      </c>
    </row>
    <row r="26" spans="1:9" x14ac:dyDescent="0.25">
      <c r="A26" s="2">
        <v>2220</v>
      </c>
      <c r="B26" s="14"/>
      <c r="C26" s="54"/>
      <c r="D26" s="27"/>
      <c r="E26" s="27"/>
      <c r="F26" s="23"/>
      <c r="G26" s="23"/>
      <c r="H26" s="23">
        <f t="shared" si="1"/>
        <v>0</v>
      </c>
      <c r="I26" s="23">
        <f t="shared" si="1"/>
        <v>0</v>
      </c>
    </row>
    <row r="27" spans="1:9" x14ac:dyDescent="0.25">
      <c r="A27" s="2">
        <v>2230</v>
      </c>
      <c r="B27" s="14"/>
      <c r="C27" s="54"/>
      <c r="D27" s="27"/>
      <c r="E27" s="27"/>
      <c r="F27" s="23"/>
      <c r="G27" s="23"/>
      <c r="H27" s="23">
        <f t="shared" si="1"/>
        <v>0</v>
      </c>
      <c r="I27" s="23">
        <f t="shared" si="1"/>
        <v>0</v>
      </c>
    </row>
    <row r="28" spans="1:9" x14ac:dyDescent="0.25">
      <c r="A28" s="2">
        <v>2240</v>
      </c>
      <c r="B28" s="14"/>
      <c r="C28" s="54"/>
      <c r="D28" s="27"/>
      <c r="E28" s="27"/>
      <c r="F28" s="23"/>
      <c r="G28" s="23"/>
      <c r="H28" s="23">
        <f t="shared" si="1"/>
        <v>0</v>
      </c>
      <c r="I28" s="23">
        <f t="shared" si="1"/>
        <v>0</v>
      </c>
    </row>
    <row r="29" spans="1:9" x14ac:dyDescent="0.25">
      <c r="A29" s="1">
        <v>2250</v>
      </c>
      <c r="B29" s="14"/>
      <c r="C29" s="54"/>
      <c r="D29" s="27"/>
      <c r="E29" s="27"/>
      <c r="F29" s="23"/>
      <c r="G29" s="23"/>
      <c r="H29" s="23">
        <f t="shared" si="1"/>
        <v>0</v>
      </c>
      <c r="I29" s="23">
        <f t="shared" si="1"/>
        <v>0</v>
      </c>
    </row>
    <row r="30" spans="1:9" x14ac:dyDescent="0.25">
      <c r="A30" s="1">
        <v>2270</v>
      </c>
      <c r="B30" s="14"/>
      <c r="C30" s="54"/>
      <c r="D30" s="28">
        <f t="shared" ref="D30:G30" si="3">SUM(D31:D35)</f>
        <v>0</v>
      </c>
      <c r="E30" s="28">
        <f t="shared" si="3"/>
        <v>0</v>
      </c>
      <c r="F30" s="28">
        <f t="shared" si="3"/>
        <v>0</v>
      </c>
      <c r="G30" s="28">
        <f t="shared" si="3"/>
        <v>0</v>
      </c>
      <c r="H30" s="23">
        <f t="shared" si="1"/>
        <v>0</v>
      </c>
      <c r="I30" s="23">
        <f t="shared" si="1"/>
        <v>0</v>
      </c>
    </row>
    <row r="31" spans="1:9" x14ac:dyDescent="0.25">
      <c r="A31" s="2">
        <v>2271</v>
      </c>
      <c r="B31" s="14"/>
      <c r="C31" s="54"/>
      <c r="D31" s="27"/>
      <c r="E31" s="27"/>
      <c r="F31" s="23"/>
      <c r="G31" s="23"/>
      <c r="H31" s="23">
        <f t="shared" si="1"/>
        <v>0</v>
      </c>
      <c r="I31" s="23">
        <f t="shared" si="1"/>
        <v>0</v>
      </c>
    </row>
    <row r="32" spans="1:9" x14ac:dyDescent="0.25">
      <c r="A32" s="2">
        <v>2272</v>
      </c>
      <c r="B32" s="14"/>
      <c r="C32" s="54"/>
      <c r="D32" s="27"/>
      <c r="E32" s="27"/>
      <c r="F32" s="23"/>
      <c r="G32" s="23"/>
      <c r="H32" s="23">
        <f t="shared" si="1"/>
        <v>0</v>
      </c>
      <c r="I32" s="23">
        <f t="shared" si="1"/>
        <v>0</v>
      </c>
    </row>
    <row r="33" spans="1:9" x14ac:dyDescent="0.25">
      <c r="A33" s="2">
        <v>2273</v>
      </c>
      <c r="B33" s="14"/>
      <c r="C33" s="54"/>
      <c r="D33" s="27"/>
      <c r="E33" s="27"/>
      <c r="F33" s="23"/>
      <c r="G33" s="23"/>
      <c r="H33" s="23">
        <f t="shared" si="1"/>
        <v>0</v>
      </c>
      <c r="I33" s="23">
        <f t="shared" si="1"/>
        <v>0</v>
      </c>
    </row>
    <row r="34" spans="1:9" x14ac:dyDescent="0.25">
      <c r="A34" s="2">
        <v>2274</v>
      </c>
      <c r="B34" s="14"/>
      <c r="C34" s="54"/>
      <c r="D34" s="27"/>
      <c r="E34" s="23"/>
      <c r="F34" s="23"/>
      <c r="G34" s="23"/>
      <c r="H34" s="23">
        <f t="shared" si="1"/>
        <v>0</v>
      </c>
      <c r="I34" s="23">
        <f t="shared" si="1"/>
        <v>0</v>
      </c>
    </row>
    <row r="35" spans="1:9" x14ac:dyDescent="0.25">
      <c r="A35" s="2">
        <v>2275</v>
      </c>
      <c r="B35" s="14"/>
      <c r="C35" s="54"/>
      <c r="D35" s="27"/>
      <c r="E35" s="23"/>
      <c r="F35" s="23"/>
      <c r="G35" s="23"/>
      <c r="H35" s="23">
        <f t="shared" si="1"/>
        <v>0</v>
      </c>
      <c r="I35" s="23">
        <f t="shared" si="1"/>
        <v>0</v>
      </c>
    </row>
    <row r="36" spans="1:9" x14ac:dyDescent="0.25">
      <c r="A36" s="1">
        <v>2281</v>
      </c>
      <c r="B36" s="14"/>
      <c r="C36" s="54"/>
      <c r="D36" s="27"/>
      <c r="E36" s="23"/>
      <c r="F36" s="23"/>
      <c r="G36" s="23"/>
      <c r="H36" s="23">
        <f t="shared" si="1"/>
        <v>0</v>
      </c>
      <c r="I36" s="23">
        <f t="shared" si="1"/>
        <v>0</v>
      </c>
    </row>
    <row r="37" spans="1:9" x14ac:dyDescent="0.25">
      <c r="A37" s="1">
        <v>2282</v>
      </c>
      <c r="B37" s="14"/>
      <c r="C37" s="54"/>
      <c r="D37" s="27"/>
      <c r="E37" s="23"/>
      <c r="F37" s="23"/>
      <c r="G37" s="23"/>
      <c r="H37" s="23">
        <f t="shared" si="1"/>
        <v>0</v>
      </c>
      <c r="I37" s="23">
        <f t="shared" si="1"/>
        <v>0</v>
      </c>
    </row>
    <row r="38" spans="1:9" x14ac:dyDescent="0.25">
      <c r="A38" s="1">
        <v>2610</v>
      </c>
      <c r="B38" s="14"/>
      <c r="C38" s="54"/>
      <c r="D38" s="28"/>
      <c r="E38" s="23"/>
      <c r="F38" s="23"/>
      <c r="G38" s="23"/>
      <c r="H38" s="23">
        <f t="shared" si="1"/>
        <v>0</v>
      </c>
      <c r="I38" s="23">
        <f t="shared" si="1"/>
        <v>0</v>
      </c>
    </row>
    <row r="39" spans="1:9" x14ac:dyDescent="0.25">
      <c r="A39" s="1">
        <v>2700</v>
      </c>
      <c r="B39" s="14"/>
      <c r="C39" s="54"/>
      <c r="D39" s="28">
        <f t="shared" ref="D39:G39" si="4">SUM(D40:D42)</f>
        <v>0</v>
      </c>
      <c r="E39" s="28">
        <f t="shared" si="4"/>
        <v>0</v>
      </c>
      <c r="F39" s="28">
        <f t="shared" si="4"/>
        <v>0</v>
      </c>
      <c r="G39" s="28">
        <f t="shared" si="4"/>
        <v>0</v>
      </c>
      <c r="H39" s="23">
        <f t="shared" si="1"/>
        <v>0</v>
      </c>
      <c r="I39" s="23">
        <f t="shared" si="1"/>
        <v>0</v>
      </c>
    </row>
    <row r="40" spans="1:9" x14ac:dyDescent="0.25">
      <c r="A40" s="2">
        <v>2710</v>
      </c>
      <c r="B40" s="14"/>
      <c r="C40" s="54"/>
      <c r="D40" s="27"/>
      <c r="E40" s="23"/>
      <c r="F40" s="23"/>
      <c r="G40" s="23"/>
      <c r="H40" s="23">
        <f t="shared" si="1"/>
        <v>0</v>
      </c>
      <c r="I40" s="23">
        <f t="shared" si="1"/>
        <v>0</v>
      </c>
    </row>
    <row r="41" spans="1:9" x14ac:dyDescent="0.25">
      <c r="A41" s="2">
        <v>2720</v>
      </c>
      <c r="B41" s="14"/>
      <c r="C41" s="54"/>
      <c r="D41" s="27"/>
      <c r="E41" s="23"/>
      <c r="F41" s="23"/>
      <c r="G41" s="23"/>
      <c r="H41" s="23">
        <f t="shared" si="1"/>
        <v>0</v>
      </c>
      <c r="I41" s="23">
        <f t="shared" si="1"/>
        <v>0</v>
      </c>
    </row>
    <row r="42" spans="1:9" x14ac:dyDescent="0.25">
      <c r="A42" s="2">
        <v>2730</v>
      </c>
      <c r="B42" s="14"/>
      <c r="C42" s="54"/>
      <c r="D42" s="27"/>
      <c r="E42" s="23"/>
      <c r="F42" s="23"/>
      <c r="G42" s="23"/>
      <c r="H42" s="23">
        <f t="shared" ref="H42:I49" si="5">D42+F42</f>
        <v>0</v>
      </c>
      <c r="I42" s="23">
        <f t="shared" si="5"/>
        <v>0</v>
      </c>
    </row>
    <row r="43" spans="1:9" x14ac:dyDescent="0.25">
      <c r="A43" s="2">
        <v>2800</v>
      </c>
      <c r="B43" s="14"/>
      <c r="C43" s="54"/>
      <c r="D43" s="27"/>
      <c r="E43" s="23"/>
      <c r="F43" s="23"/>
      <c r="G43" s="23"/>
      <c r="H43" s="23">
        <f t="shared" si="5"/>
        <v>0</v>
      </c>
      <c r="I43" s="23">
        <f t="shared" si="5"/>
        <v>0</v>
      </c>
    </row>
    <row r="44" spans="1:9" x14ac:dyDescent="0.25">
      <c r="A44" s="1">
        <v>3110</v>
      </c>
      <c r="B44" s="14"/>
      <c r="C44" s="54"/>
      <c r="D44" s="27"/>
      <c r="E44" s="23"/>
      <c r="F44" s="23"/>
      <c r="G44" s="23"/>
      <c r="H44" s="23">
        <f t="shared" si="5"/>
        <v>0</v>
      </c>
      <c r="I44" s="23">
        <f t="shared" si="5"/>
        <v>0</v>
      </c>
    </row>
    <row r="45" spans="1:9" x14ac:dyDescent="0.25">
      <c r="A45" s="1">
        <v>3122</v>
      </c>
      <c r="B45" s="14"/>
      <c r="C45" s="54"/>
      <c r="D45" s="27"/>
      <c r="E45" s="23"/>
      <c r="F45" s="23"/>
      <c r="G45" s="23"/>
      <c r="H45" s="23">
        <f t="shared" ref="H45" si="6">D45+F45</f>
        <v>0</v>
      </c>
      <c r="I45" s="23">
        <f t="shared" ref="I45" si="7">E45+G45</f>
        <v>0</v>
      </c>
    </row>
    <row r="46" spans="1:9" x14ac:dyDescent="0.25">
      <c r="A46" s="1">
        <v>3132</v>
      </c>
      <c r="B46" s="14"/>
      <c r="C46" s="54"/>
      <c r="D46" s="27"/>
      <c r="E46" s="23"/>
      <c r="F46" s="23"/>
      <c r="G46" s="23"/>
      <c r="H46" s="23">
        <f t="shared" si="5"/>
        <v>0</v>
      </c>
      <c r="I46" s="23">
        <f t="shared" si="5"/>
        <v>0</v>
      </c>
    </row>
    <row r="47" spans="1:9" x14ac:dyDescent="0.25">
      <c r="A47" s="1">
        <v>3142</v>
      </c>
      <c r="B47" s="14"/>
      <c r="C47" s="54"/>
      <c r="D47" s="27"/>
      <c r="E47" s="23"/>
      <c r="F47" s="23"/>
      <c r="G47" s="23"/>
      <c r="H47" s="23">
        <f t="shared" si="5"/>
        <v>0</v>
      </c>
      <c r="I47" s="23">
        <f t="shared" si="5"/>
        <v>0</v>
      </c>
    </row>
    <row r="48" spans="1:9" x14ac:dyDescent="0.25">
      <c r="A48" s="1">
        <v>3143</v>
      </c>
      <c r="B48" s="14"/>
      <c r="C48" s="54"/>
      <c r="D48" s="27"/>
      <c r="E48" s="23"/>
      <c r="F48" s="23"/>
      <c r="G48" s="23"/>
      <c r="H48" s="23">
        <f t="shared" ref="H48" si="8">D48+F48</f>
        <v>0</v>
      </c>
      <c r="I48" s="23">
        <f t="shared" ref="I48" si="9">E48+G48</f>
        <v>0</v>
      </c>
    </row>
    <row r="49" spans="1:9" x14ac:dyDescent="0.25">
      <c r="A49" s="1">
        <v>3210</v>
      </c>
      <c r="B49" s="14"/>
      <c r="C49" s="54"/>
      <c r="D49" s="27"/>
      <c r="E49" s="23"/>
      <c r="F49" s="23">
        <v>3151.6680000000001</v>
      </c>
      <c r="G49" s="23">
        <v>3151.6680000000001</v>
      </c>
      <c r="H49" s="23">
        <f t="shared" si="5"/>
        <v>3151.6680000000001</v>
      </c>
      <c r="I49" s="23">
        <f t="shared" si="5"/>
        <v>3151.6680000000001</v>
      </c>
    </row>
    <row r="50" spans="1:9" x14ac:dyDescent="0.25">
      <c r="D50" s="19"/>
      <c r="E50" s="20"/>
      <c r="F50" s="20"/>
      <c r="G50" s="20"/>
      <c r="H50" s="20"/>
      <c r="I50" s="20"/>
    </row>
    <row r="51" spans="1:9" x14ac:dyDescent="0.25">
      <c r="A51" s="5" t="s">
        <v>19</v>
      </c>
      <c r="G51" s="5" t="s">
        <v>25</v>
      </c>
    </row>
    <row r="53" spans="1:9" x14ac:dyDescent="0.25">
      <c r="A53" s="11"/>
    </row>
  </sheetData>
  <mergeCells count="14">
    <mergeCell ref="A14:G14"/>
    <mergeCell ref="B8:E8"/>
    <mergeCell ref="B9:E9"/>
    <mergeCell ref="A10:F10"/>
    <mergeCell ref="A11:F11"/>
    <mergeCell ref="A12:F12"/>
    <mergeCell ref="H18:I18"/>
    <mergeCell ref="C21:C49"/>
    <mergeCell ref="A15:G15"/>
    <mergeCell ref="A18:A19"/>
    <mergeCell ref="B18:B19"/>
    <mergeCell ref="C18:C19"/>
    <mergeCell ref="D18:E18"/>
    <mergeCell ref="F18:G18"/>
  </mergeCells>
  <pageMargins left="1.1811023622047245" right="0.70866141732283472" top="0.74803149606299213" bottom="0.74803149606299213" header="0.31496062992125984" footer="0.31496062992125984"/>
  <pageSetup paperSize="9" scale="67" orientation="portrait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53"/>
  <sheetViews>
    <sheetView topLeftCell="A23" zoomScaleNormal="100" zoomScaleSheetLayoutView="100" workbookViewId="0">
      <selection activeCell="D33" sqref="D33"/>
    </sheetView>
  </sheetViews>
  <sheetFormatPr defaultColWidth="9.140625" defaultRowHeight="15" x14ac:dyDescent="0.25"/>
  <cols>
    <col min="1" max="1" width="18" style="5" customWidth="1"/>
    <col min="2" max="2" width="15.42578125" style="5" customWidth="1"/>
    <col min="3" max="3" width="15.28515625" style="5" customWidth="1"/>
    <col min="4" max="4" width="12.85546875" style="5" customWidth="1"/>
    <col min="5" max="5" width="10.85546875" style="5" customWidth="1"/>
    <col min="6" max="6" width="12.5703125" style="5" customWidth="1"/>
    <col min="7" max="7" width="11" style="5" customWidth="1"/>
    <col min="8" max="8" width="12.5703125" style="5" customWidth="1"/>
    <col min="9" max="9" width="11.28515625" style="5" customWidth="1"/>
    <col min="10" max="16384" width="9.140625" style="5"/>
  </cols>
  <sheetData>
    <row r="1" spans="1:7" x14ac:dyDescent="0.25">
      <c r="F1" s="5" t="s">
        <v>0</v>
      </c>
    </row>
    <row r="2" spans="1:7" x14ac:dyDescent="0.25">
      <c r="F2" s="5" t="s">
        <v>1</v>
      </c>
    </row>
    <row r="3" spans="1:7" x14ac:dyDescent="0.25">
      <c r="F3" s="5" t="s">
        <v>2</v>
      </c>
    </row>
    <row r="8" spans="1:7" x14ac:dyDescent="0.25">
      <c r="B8" s="47" t="s">
        <v>3</v>
      </c>
      <c r="C8" s="47"/>
      <c r="D8" s="47"/>
      <c r="E8" s="47"/>
    </row>
    <row r="9" spans="1:7" x14ac:dyDescent="0.25">
      <c r="B9" s="47" t="s">
        <v>4</v>
      </c>
      <c r="C9" s="47"/>
      <c r="D9" s="47"/>
      <c r="E9" s="47"/>
      <c r="F9" s="6"/>
    </row>
    <row r="10" spans="1:7" x14ac:dyDescent="0.25">
      <c r="A10" s="47" t="s">
        <v>5</v>
      </c>
      <c r="B10" s="47"/>
      <c r="C10" s="47"/>
      <c r="D10" s="47"/>
      <c r="E10" s="47"/>
      <c r="F10" s="47"/>
    </row>
    <row r="11" spans="1:7" x14ac:dyDescent="0.25">
      <c r="A11" s="47" t="s">
        <v>6</v>
      </c>
      <c r="B11" s="47"/>
      <c r="C11" s="47"/>
      <c r="D11" s="47"/>
      <c r="E11" s="47"/>
      <c r="F11" s="47"/>
    </row>
    <row r="12" spans="1:7" x14ac:dyDescent="0.25">
      <c r="A12" s="47" t="s">
        <v>7</v>
      </c>
      <c r="B12" s="47"/>
      <c r="C12" s="47"/>
      <c r="D12" s="47"/>
      <c r="E12" s="47"/>
      <c r="F12" s="47"/>
    </row>
    <row r="14" spans="1:7" x14ac:dyDescent="0.25">
      <c r="A14" s="51" t="s">
        <v>38</v>
      </c>
      <c r="B14" s="51"/>
      <c r="C14" s="51"/>
      <c r="D14" s="51"/>
      <c r="E14" s="51"/>
      <c r="F14" s="51"/>
      <c r="G14" s="51"/>
    </row>
    <row r="15" spans="1:7" x14ac:dyDescent="0.25">
      <c r="A15" s="52" t="s">
        <v>8</v>
      </c>
      <c r="B15" s="52"/>
      <c r="C15" s="52"/>
      <c r="D15" s="52"/>
      <c r="E15" s="52"/>
      <c r="F15" s="52"/>
      <c r="G15" s="52"/>
    </row>
    <row r="16" spans="1:7" x14ac:dyDescent="0.25">
      <c r="C16" s="7" t="s">
        <v>39</v>
      </c>
    </row>
    <row r="17" spans="1:9" x14ac:dyDescent="0.25">
      <c r="I17" s="5" t="s">
        <v>9</v>
      </c>
    </row>
    <row r="18" spans="1:9" x14ac:dyDescent="0.25">
      <c r="A18" s="43" t="s">
        <v>10</v>
      </c>
      <c r="B18" s="43" t="s">
        <v>11</v>
      </c>
      <c r="C18" s="43" t="s">
        <v>12</v>
      </c>
      <c r="D18" s="41" t="s">
        <v>13</v>
      </c>
      <c r="E18" s="42"/>
      <c r="F18" s="41" t="s">
        <v>14</v>
      </c>
      <c r="G18" s="42"/>
      <c r="H18" s="41" t="s">
        <v>15</v>
      </c>
      <c r="I18" s="42"/>
    </row>
    <row r="19" spans="1:9" ht="158.25" customHeight="1" x14ac:dyDescent="0.25">
      <c r="A19" s="44"/>
      <c r="B19" s="44"/>
      <c r="C19" s="44"/>
      <c r="D19" s="8" t="s">
        <v>40</v>
      </c>
      <c r="E19" s="8" t="s">
        <v>41</v>
      </c>
      <c r="F19" s="8" t="s">
        <v>40</v>
      </c>
      <c r="G19" s="8" t="s">
        <v>41</v>
      </c>
      <c r="H19" s="8" t="s">
        <v>40</v>
      </c>
      <c r="I19" s="8" t="s">
        <v>41</v>
      </c>
    </row>
    <row r="20" spans="1:9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</row>
    <row r="21" spans="1:9" ht="51.75" customHeight="1" x14ac:dyDescent="0.25">
      <c r="A21" s="15" t="s">
        <v>43</v>
      </c>
      <c r="B21" s="13"/>
      <c r="C21" s="54" t="s">
        <v>49</v>
      </c>
      <c r="D21" s="22">
        <f>D22+D23+D24+D39+D43+D44+D46+D49</f>
        <v>0</v>
      </c>
      <c r="E21" s="22">
        <f t="shared" ref="E21" si="0">E22+E23+E24+E39+E43+E44+E46+E49</f>
        <v>0</v>
      </c>
      <c r="F21" s="22">
        <f>F22+F23+F24+F39+F43+F44+F46+F49+F45</f>
        <v>342.1</v>
      </c>
      <c r="G21" s="22">
        <f>G22+G23+G24+G39+G43+G44+G46+G49+G45</f>
        <v>342.1</v>
      </c>
      <c r="H21" s="22">
        <f>D21+F21</f>
        <v>342.1</v>
      </c>
      <c r="I21" s="22">
        <f>E21+G21</f>
        <v>342.1</v>
      </c>
    </row>
    <row r="22" spans="1:9" x14ac:dyDescent="0.25">
      <c r="A22" s="1">
        <v>2110</v>
      </c>
      <c r="B22" s="14"/>
      <c r="C22" s="54"/>
      <c r="D22" s="27"/>
      <c r="E22" s="27"/>
      <c r="F22" s="23"/>
      <c r="G22" s="23"/>
      <c r="H22" s="23">
        <f t="shared" ref="H22:I41" si="1">D22+F22</f>
        <v>0</v>
      </c>
      <c r="I22" s="23">
        <f t="shared" si="1"/>
        <v>0</v>
      </c>
    </row>
    <row r="23" spans="1:9" x14ac:dyDescent="0.25">
      <c r="A23" s="1">
        <v>2120</v>
      </c>
      <c r="B23" s="14"/>
      <c r="C23" s="54"/>
      <c r="D23" s="27"/>
      <c r="E23" s="27"/>
      <c r="F23" s="23"/>
      <c r="G23" s="23"/>
      <c r="H23" s="23">
        <f t="shared" si="1"/>
        <v>0</v>
      </c>
      <c r="I23" s="23">
        <f t="shared" si="1"/>
        <v>0</v>
      </c>
    </row>
    <row r="24" spans="1:9" x14ac:dyDescent="0.25">
      <c r="A24" s="1">
        <v>2200</v>
      </c>
      <c r="B24" s="14"/>
      <c r="C24" s="54"/>
      <c r="D24" s="28">
        <f t="shared" ref="D24:E24" si="2">D25+D26+D27+D28+D29+D30+D36+D37</f>
        <v>0</v>
      </c>
      <c r="E24" s="28">
        <f t="shared" si="2"/>
        <v>0</v>
      </c>
      <c r="F24" s="28">
        <f>F25+F26+F27+F28+F29+F30+F36+F37</f>
        <v>342.1</v>
      </c>
      <c r="G24" s="28">
        <f>G25+G26+G27+G28+G29+G30+G36+G37</f>
        <v>342.1</v>
      </c>
      <c r="H24" s="23">
        <f t="shared" si="1"/>
        <v>342.1</v>
      </c>
      <c r="I24" s="23">
        <f t="shared" si="1"/>
        <v>342.1</v>
      </c>
    </row>
    <row r="25" spans="1:9" x14ac:dyDescent="0.25">
      <c r="A25" s="2">
        <v>2210</v>
      </c>
      <c r="B25" s="14"/>
      <c r="C25" s="54"/>
      <c r="D25" s="27"/>
      <c r="E25" s="27"/>
      <c r="F25" s="23">
        <v>264.33699999999999</v>
      </c>
      <c r="G25" s="23">
        <v>264.33699999999999</v>
      </c>
      <c r="H25" s="23">
        <f t="shared" si="1"/>
        <v>264.33699999999999</v>
      </c>
      <c r="I25" s="23">
        <f t="shared" si="1"/>
        <v>264.33699999999999</v>
      </c>
    </row>
    <row r="26" spans="1:9" x14ac:dyDescent="0.25">
      <c r="A26" s="2">
        <v>2220</v>
      </c>
      <c r="B26" s="14"/>
      <c r="C26" s="54"/>
      <c r="D26" s="27"/>
      <c r="E26" s="27"/>
      <c r="F26" s="23"/>
      <c r="G26" s="23"/>
      <c r="H26" s="23">
        <f t="shared" si="1"/>
        <v>0</v>
      </c>
      <c r="I26" s="23">
        <f t="shared" si="1"/>
        <v>0</v>
      </c>
    </row>
    <row r="27" spans="1:9" x14ac:dyDescent="0.25">
      <c r="A27" s="2">
        <v>2230</v>
      </c>
      <c r="B27" s="14"/>
      <c r="C27" s="54"/>
      <c r="D27" s="27"/>
      <c r="E27" s="27"/>
      <c r="F27" s="23">
        <v>77.763000000000005</v>
      </c>
      <c r="G27" s="23">
        <v>77.763000000000005</v>
      </c>
      <c r="H27" s="23">
        <f t="shared" si="1"/>
        <v>77.763000000000005</v>
      </c>
      <c r="I27" s="23">
        <f t="shared" si="1"/>
        <v>77.763000000000005</v>
      </c>
    </row>
    <row r="28" spans="1:9" x14ac:dyDescent="0.25">
      <c r="A28" s="2">
        <v>2240</v>
      </c>
      <c r="B28" s="14"/>
      <c r="C28" s="54"/>
      <c r="D28" s="27"/>
      <c r="E28" s="27"/>
      <c r="F28" s="23"/>
      <c r="G28" s="23"/>
      <c r="H28" s="23">
        <f t="shared" si="1"/>
        <v>0</v>
      </c>
      <c r="I28" s="23">
        <f t="shared" si="1"/>
        <v>0</v>
      </c>
    </row>
    <row r="29" spans="1:9" x14ac:dyDescent="0.25">
      <c r="A29" s="1">
        <v>2250</v>
      </c>
      <c r="B29" s="14"/>
      <c r="C29" s="54"/>
      <c r="D29" s="27"/>
      <c r="E29" s="27"/>
      <c r="F29" s="23"/>
      <c r="G29" s="23"/>
      <c r="H29" s="23">
        <f t="shared" si="1"/>
        <v>0</v>
      </c>
      <c r="I29" s="23">
        <f t="shared" si="1"/>
        <v>0</v>
      </c>
    </row>
    <row r="30" spans="1:9" x14ac:dyDescent="0.25">
      <c r="A30" s="1">
        <v>2270</v>
      </c>
      <c r="B30" s="14"/>
      <c r="C30" s="54"/>
      <c r="D30" s="28">
        <f t="shared" ref="D30:G30" si="3">SUM(D31:D35)</f>
        <v>0</v>
      </c>
      <c r="E30" s="28">
        <f t="shared" si="3"/>
        <v>0</v>
      </c>
      <c r="F30" s="28">
        <f t="shared" si="3"/>
        <v>0</v>
      </c>
      <c r="G30" s="28">
        <f t="shared" si="3"/>
        <v>0</v>
      </c>
      <c r="H30" s="23">
        <f t="shared" si="1"/>
        <v>0</v>
      </c>
      <c r="I30" s="23">
        <f t="shared" si="1"/>
        <v>0</v>
      </c>
    </row>
    <row r="31" spans="1:9" x14ac:dyDescent="0.25">
      <c r="A31" s="2">
        <v>2271</v>
      </c>
      <c r="B31" s="14"/>
      <c r="C31" s="54"/>
      <c r="D31" s="27"/>
      <c r="E31" s="27"/>
      <c r="F31" s="23"/>
      <c r="G31" s="23"/>
      <c r="H31" s="23">
        <f t="shared" si="1"/>
        <v>0</v>
      </c>
      <c r="I31" s="23">
        <f t="shared" si="1"/>
        <v>0</v>
      </c>
    </row>
    <row r="32" spans="1:9" x14ac:dyDescent="0.25">
      <c r="A32" s="2">
        <v>2272</v>
      </c>
      <c r="B32" s="14"/>
      <c r="C32" s="54"/>
      <c r="D32" s="27"/>
      <c r="E32" s="27"/>
      <c r="F32" s="23"/>
      <c r="G32" s="23"/>
      <c r="H32" s="23">
        <f t="shared" si="1"/>
        <v>0</v>
      </c>
      <c r="I32" s="23">
        <f t="shared" si="1"/>
        <v>0</v>
      </c>
    </row>
    <row r="33" spans="1:9" x14ac:dyDescent="0.25">
      <c r="A33" s="2">
        <v>2273</v>
      </c>
      <c r="B33" s="14"/>
      <c r="C33" s="54"/>
      <c r="D33" s="27"/>
      <c r="E33" s="27"/>
      <c r="F33" s="23"/>
      <c r="G33" s="23"/>
      <c r="H33" s="23">
        <f t="shared" si="1"/>
        <v>0</v>
      </c>
      <c r="I33" s="23">
        <f t="shared" si="1"/>
        <v>0</v>
      </c>
    </row>
    <row r="34" spans="1:9" x14ac:dyDescent="0.25">
      <c r="A34" s="2">
        <v>2274</v>
      </c>
      <c r="B34" s="14"/>
      <c r="C34" s="54"/>
      <c r="D34" s="27"/>
      <c r="E34" s="23"/>
      <c r="F34" s="23"/>
      <c r="G34" s="23"/>
      <c r="H34" s="23">
        <f t="shared" si="1"/>
        <v>0</v>
      </c>
      <c r="I34" s="23">
        <f t="shared" si="1"/>
        <v>0</v>
      </c>
    </row>
    <row r="35" spans="1:9" x14ac:dyDescent="0.25">
      <c r="A35" s="2">
        <v>2275</v>
      </c>
      <c r="B35" s="14"/>
      <c r="C35" s="54"/>
      <c r="D35" s="27"/>
      <c r="E35" s="23"/>
      <c r="F35" s="23"/>
      <c r="G35" s="23"/>
      <c r="H35" s="23">
        <f t="shared" si="1"/>
        <v>0</v>
      </c>
      <c r="I35" s="23">
        <f t="shared" si="1"/>
        <v>0</v>
      </c>
    </row>
    <row r="36" spans="1:9" x14ac:dyDescent="0.25">
      <c r="A36" s="1">
        <v>2281</v>
      </c>
      <c r="B36" s="14"/>
      <c r="C36" s="54"/>
      <c r="D36" s="27"/>
      <c r="E36" s="23"/>
      <c r="F36" s="23"/>
      <c r="G36" s="23"/>
      <c r="H36" s="23">
        <f t="shared" si="1"/>
        <v>0</v>
      </c>
      <c r="I36" s="23">
        <f t="shared" si="1"/>
        <v>0</v>
      </c>
    </row>
    <row r="37" spans="1:9" x14ac:dyDescent="0.25">
      <c r="A37" s="1">
        <v>2282</v>
      </c>
      <c r="B37" s="14"/>
      <c r="C37" s="54"/>
      <c r="D37" s="27"/>
      <c r="E37" s="23"/>
      <c r="F37" s="23"/>
      <c r="G37" s="23"/>
      <c r="H37" s="23">
        <f t="shared" si="1"/>
        <v>0</v>
      </c>
      <c r="I37" s="23">
        <f t="shared" si="1"/>
        <v>0</v>
      </c>
    </row>
    <row r="38" spans="1:9" x14ac:dyDescent="0.25">
      <c r="A38" s="1">
        <v>2610</v>
      </c>
      <c r="B38" s="14"/>
      <c r="C38" s="54"/>
      <c r="D38" s="28"/>
      <c r="E38" s="23"/>
      <c r="F38" s="23"/>
      <c r="G38" s="23"/>
      <c r="H38" s="23">
        <f t="shared" si="1"/>
        <v>0</v>
      </c>
      <c r="I38" s="23">
        <f t="shared" si="1"/>
        <v>0</v>
      </c>
    </row>
    <row r="39" spans="1:9" x14ac:dyDescent="0.25">
      <c r="A39" s="1">
        <v>2700</v>
      </c>
      <c r="B39" s="14"/>
      <c r="C39" s="54"/>
      <c r="D39" s="28">
        <f t="shared" ref="D39:G39" si="4">SUM(D40:D42)</f>
        <v>0</v>
      </c>
      <c r="E39" s="28">
        <f t="shared" si="4"/>
        <v>0</v>
      </c>
      <c r="F39" s="28">
        <f t="shared" si="4"/>
        <v>0</v>
      </c>
      <c r="G39" s="28">
        <f t="shared" si="4"/>
        <v>0</v>
      </c>
      <c r="H39" s="23">
        <f t="shared" si="1"/>
        <v>0</v>
      </c>
      <c r="I39" s="23">
        <f t="shared" si="1"/>
        <v>0</v>
      </c>
    </row>
    <row r="40" spans="1:9" x14ac:dyDescent="0.25">
      <c r="A40" s="2">
        <v>2710</v>
      </c>
      <c r="B40" s="14"/>
      <c r="C40" s="54"/>
      <c r="D40" s="27"/>
      <c r="E40" s="23"/>
      <c r="F40" s="23"/>
      <c r="G40" s="23"/>
      <c r="H40" s="23">
        <f t="shared" si="1"/>
        <v>0</v>
      </c>
      <c r="I40" s="23">
        <f t="shared" si="1"/>
        <v>0</v>
      </c>
    </row>
    <row r="41" spans="1:9" x14ac:dyDescent="0.25">
      <c r="A41" s="2">
        <v>2720</v>
      </c>
      <c r="B41" s="14"/>
      <c r="C41" s="54"/>
      <c r="D41" s="27"/>
      <c r="E41" s="23"/>
      <c r="F41" s="23"/>
      <c r="G41" s="23"/>
      <c r="H41" s="23">
        <f t="shared" si="1"/>
        <v>0</v>
      </c>
      <c r="I41" s="23">
        <f t="shared" si="1"/>
        <v>0</v>
      </c>
    </row>
    <row r="42" spans="1:9" x14ac:dyDescent="0.25">
      <c r="A42" s="2">
        <v>2730</v>
      </c>
      <c r="B42" s="14"/>
      <c r="C42" s="54"/>
      <c r="D42" s="27"/>
      <c r="E42" s="23"/>
      <c r="F42" s="23"/>
      <c r="G42" s="23"/>
      <c r="H42" s="23">
        <f t="shared" ref="H42:I49" si="5">D42+F42</f>
        <v>0</v>
      </c>
      <c r="I42" s="23">
        <f t="shared" si="5"/>
        <v>0</v>
      </c>
    </row>
    <row r="43" spans="1:9" x14ac:dyDescent="0.25">
      <c r="A43" s="2">
        <v>2800</v>
      </c>
      <c r="B43" s="14"/>
      <c r="C43" s="54"/>
      <c r="D43" s="27"/>
      <c r="E43" s="23"/>
      <c r="F43" s="23"/>
      <c r="G43" s="23"/>
      <c r="H43" s="23">
        <f t="shared" si="5"/>
        <v>0</v>
      </c>
      <c r="I43" s="23">
        <f t="shared" si="5"/>
        <v>0</v>
      </c>
    </row>
    <row r="44" spans="1:9" x14ac:dyDescent="0.25">
      <c r="A44" s="1">
        <v>3110</v>
      </c>
      <c r="B44" s="14"/>
      <c r="C44" s="54"/>
      <c r="D44" s="27"/>
      <c r="E44" s="23"/>
      <c r="F44" s="23"/>
      <c r="G44" s="23"/>
      <c r="H44" s="23">
        <f t="shared" si="5"/>
        <v>0</v>
      </c>
      <c r="I44" s="23">
        <f t="shared" si="5"/>
        <v>0</v>
      </c>
    </row>
    <row r="45" spans="1:9" x14ac:dyDescent="0.25">
      <c r="A45" s="1">
        <v>3122</v>
      </c>
      <c r="B45" s="14"/>
      <c r="C45" s="54"/>
      <c r="D45" s="27"/>
      <c r="E45" s="23"/>
      <c r="F45" s="23"/>
      <c r="G45" s="23"/>
      <c r="H45" s="23">
        <f t="shared" si="5"/>
        <v>0</v>
      </c>
      <c r="I45" s="23">
        <f t="shared" si="5"/>
        <v>0</v>
      </c>
    </row>
    <row r="46" spans="1:9" x14ac:dyDescent="0.25">
      <c r="A46" s="1">
        <v>3132</v>
      </c>
      <c r="B46" s="14"/>
      <c r="C46" s="54"/>
      <c r="D46" s="27"/>
      <c r="E46" s="23"/>
      <c r="F46" s="23"/>
      <c r="G46" s="23"/>
      <c r="H46" s="23">
        <f t="shared" si="5"/>
        <v>0</v>
      </c>
      <c r="I46" s="23">
        <f t="shared" si="5"/>
        <v>0</v>
      </c>
    </row>
    <row r="47" spans="1:9" x14ac:dyDescent="0.25">
      <c r="A47" s="1">
        <v>3142</v>
      </c>
      <c r="B47" s="14"/>
      <c r="C47" s="54"/>
      <c r="D47" s="27"/>
      <c r="E47" s="23"/>
      <c r="F47" s="23"/>
      <c r="G47" s="23"/>
      <c r="H47" s="23">
        <f t="shared" si="5"/>
        <v>0</v>
      </c>
      <c r="I47" s="23">
        <f t="shared" si="5"/>
        <v>0</v>
      </c>
    </row>
    <row r="48" spans="1:9" x14ac:dyDescent="0.25">
      <c r="A48" s="1">
        <v>3143</v>
      </c>
      <c r="B48" s="14"/>
      <c r="C48" s="54"/>
      <c r="D48" s="27"/>
      <c r="E48" s="23"/>
      <c r="F48" s="23"/>
      <c r="G48" s="23"/>
      <c r="H48" s="23">
        <f t="shared" si="5"/>
        <v>0</v>
      </c>
      <c r="I48" s="23">
        <f t="shared" si="5"/>
        <v>0</v>
      </c>
    </row>
    <row r="49" spans="1:9" x14ac:dyDescent="0.25">
      <c r="A49" s="1">
        <v>3210</v>
      </c>
      <c r="B49" s="14"/>
      <c r="C49" s="54"/>
      <c r="D49" s="27"/>
      <c r="E49" s="23"/>
      <c r="F49" s="23"/>
      <c r="G49" s="23"/>
      <c r="H49" s="23">
        <f t="shared" si="5"/>
        <v>0</v>
      </c>
      <c r="I49" s="23">
        <f t="shared" si="5"/>
        <v>0</v>
      </c>
    </row>
    <row r="50" spans="1:9" x14ac:dyDescent="0.25">
      <c r="D50" s="19"/>
      <c r="E50" s="20"/>
      <c r="F50" s="20"/>
      <c r="G50" s="20"/>
      <c r="H50" s="20"/>
      <c r="I50" s="20"/>
    </row>
    <row r="51" spans="1:9" x14ac:dyDescent="0.25">
      <c r="A51" s="5" t="s">
        <v>19</v>
      </c>
      <c r="G51" s="5" t="s">
        <v>25</v>
      </c>
    </row>
    <row r="53" spans="1:9" x14ac:dyDescent="0.25">
      <c r="A53" s="11"/>
    </row>
  </sheetData>
  <mergeCells count="14">
    <mergeCell ref="A14:G14"/>
    <mergeCell ref="B8:E8"/>
    <mergeCell ref="B9:E9"/>
    <mergeCell ref="A10:F10"/>
    <mergeCell ref="A11:F11"/>
    <mergeCell ref="A12:F12"/>
    <mergeCell ref="H18:I18"/>
    <mergeCell ref="C21:C49"/>
    <mergeCell ref="A15:G15"/>
    <mergeCell ref="A18:A19"/>
    <mergeCell ref="B18:B19"/>
    <mergeCell ref="C18:C19"/>
    <mergeCell ref="D18:E18"/>
    <mergeCell ref="F18:G18"/>
  </mergeCells>
  <pageMargins left="1.1811023622047245" right="0.70866141732283472" top="0.74803149606299213" bottom="0.74803149606299213" header="0.31496062992125984" footer="0.31496062992125984"/>
  <pageSetup paperSize="9" scale="67" orientation="portrait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topLeftCell="A19" zoomScaleNormal="100" zoomScaleSheetLayoutView="80" workbookViewId="0">
      <selection activeCell="C21" sqref="C21:C46"/>
    </sheetView>
  </sheetViews>
  <sheetFormatPr defaultColWidth="9.140625" defaultRowHeight="15" x14ac:dyDescent="0.25"/>
  <cols>
    <col min="1" max="1" width="17.85546875" style="5" customWidth="1"/>
    <col min="2" max="2" width="15.42578125" style="5" customWidth="1"/>
    <col min="3" max="3" width="15.28515625" style="5" customWidth="1"/>
    <col min="4" max="4" width="12.85546875" style="5" customWidth="1"/>
    <col min="5" max="5" width="11.42578125" style="5" customWidth="1"/>
    <col min="6" max="6" width="12.5703125" style="5" customWidth="1"/>
    <col min="7" max="7" width="11" style="5" customWidth="1"/>
    <col min="8" max="8" width="12.5703125" style="5" customWidth="1"/>
    <col min="9" max="9" width="11.28515625" style="5" customWidth="1"/>
    <col min="10" max="16384" width="9.140625" style="5"/>
  </cols>
  <sheetData>
    <row r="1" spans="1:7" x14ac:dyDescent="0.25">
      <c r="F1" s="5" t="s">
        <v>0</v>
      </c>
    </row>
    <row r="2" spans="1:7" x14ac:dyDescent="0.25">
      <c r="F2" s="5" t="s">
        <v>1</v>
      </c>
    </row>
    <row r="3" spans="1:7" x14ac:dyDescent="0.25">
      <c r="F3" s="5" t="s">
        <v>2</v>
      </c>
    </row>
    <row r="8" spans="1:7" x14ac:dyDescent="0.25">
      <c r="B8" s="47" t="s">
        <v>3</v>
      </c>
      <c r="C8" s="47"/>
      <c r="D8" s="47"/>
      <c r="E8" s="47"/>
    </row>
    <row r="9" spans="1:7" x14ac:dyDescent="0.25">
      <c r="B9" s="47" t="s">
        <v>4</v>
      </c>
      <c r="C9" s="47"/>
      <c r="D9" s="47"/>
      <c r="E9" s="47"/>
      <c r="F9" s="6"/>
    </row>
    <row r="10" spans="1:7" x14ac:dyDescent="0.25">
      <c r="A10" s="47" t="s">
        <v>5</v>
      </c>
      <c r="B10" s="47"/>
      <c r="C10" s="47"/>
      <c r="D10" s="47"/>
      <c r="E10" s="47"/>
      <c r="F10" s="47"/>
    </row>
    <row r="11" spans="1:7" x14ac:dyDescent="0.25">
      <c r="A11" s="47" t="s">
        <v>6</v>
      </c>
      <c r="B11" s="47"/>
      <c r="C11" s="47"/>
      <c r="D11" s="47"/>
      <c r="E11" s="47"/>
      <c r="F11" s="47"/>
    </row>
    <row r="12" spans="1:7" x14ac:dyDescent="0.25">
      <c r="A12" s="47" t="s">
        <v>7</v>
      </c>
      <c r="B12" s="47"/>
      <c r="C12" s="47"/>
      <c r="D12" s="47"/>
      <c r="E12" s="47"/>
      <c r="F12" s="47"/>
    </row>
    <row r="14" spans="1:7" x14ac:dyDescent="0.25">
      <c r="A14" s="51" t="s">
        <v>38</v>
      </c>
      <c r="B14" s="51"/>
      <c r="C14" s="51"/>
      <c r="D14" s="51"/>
      <c r="E14" s="51"/>
      <c r="F14" s="51"/>
      <c r="G14" s="51"/>
    </row>
    <row r="15" spans="1:7" x14ac:dyDescent="0.25">
      <c r="A15" s="52" t="s">
        <v>8</v>
      </c>
      <c r="B15" s="52"/>
      <c r="C15" s="52"/>
      <c r="D15" s="52"/>
      <c r="E15" s="52"/>
      <c r="F15" s="52"/>
      <c r="G15" s="52"/>
    </row>
    <row r="16" spans="1:7" x14ac:dyDescent="0.25">
      <c r="C16" s="7" t="s">
        <v>39</v>
      </c>
    </row>
    <row r="17" spans="1:9" x14ac:dyDescent="0.25">
      <c r="I17" s="5" t="s">
        <v>9</v>
      </c>
    </row>
    <row r="18" spans="1:9" x14ac:dyDescent="0.25">
      <c r="A18" s="43" t="s">
        <v>10</v>
      </c>
      <c r="B18" s="43" t="s">
        <v>11</v>
      </c>
      <c r="C18" s="43" t="s">
        <v>12</v>
      </c>
      <c r="D18" s="41" t="s">
        <v>13</v>
      </c>
      <c r="E18" s="42"/>
      <c r="F18" s="41" t="s">
        <v>14</v>
      </c>
      <c r="G18" s="42"/>
      <c r="H18" s="41" t="s">
        <v>15</v>
      </c>
      <c r="I18" s="42"/>
    </row>
    <row r="19" spans="1:9" ht="149.44999999999999" customHeight="1" x14ac:dyDescent="0.25">
      <c r="A19" s="44"/>
      <c r="B19" s="44"/>
      <c r="C19" s="44"/>
      <c r="D19" s="31" t="s">
        <v>40</v>
      </c>
      <c r="E19" s="32" t="s">
        <v>41</v>
      </c>
      <c r="F19" s="32" t="s">
        <v>40</v>
      </c>
      <c r="G19" s="32" t="s">
        <v>41</v>
      </c>
      <c r="H19" s="32" t="s">
        <v>40</v>
      </c>
      <c r="I19" s="32" t="s">
        <v>41</v>
      </c>
    </row>
    <row r="20" spans="1:9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</row>
    <row r="21" spans="1:9" ht="56.25" customHeight="1" x14ac:dyDescent="0.25">
      <c r="A21" s="12" t="s">
        <v>42</v>
      </c>
      <c r="B21" s="13"/>
      <c r="C21" s="53" t="s">
        <v>45</v>
      </c>
      <c r="D21" s="22">
        <f>D22+D23+D24+D39+D43+D44+D45+D46</f>
        <v>79801.937000000005</v>
      </c>
      <c r="E21" s="22">
        <f t="shared" ref="E21" si="0">E22+E23+E24+E39+E43+E44+E45+E46</f>
        <v>79801.850999999995</v>
      </c>
      <c r="F21" s="22">
        <f>F22+F23+F24+F39+F43+F44+F45+F46</f>
        <v>13644.846</v>
      </c>
      <c r="G21" s="22">
        <f>G22+G23+G24+G39+G43+G44+G45+G46</f>
        <v>11614.806999999999</v>
      </c>
      <c r="H21" s="22">
        <f>D21+F21</f>
        <v>93446.78300000001</v>
      </c>
      <c r="I21" s="22">
        <f>E21+G21</f>
        <v>91416.657999999996</v>
      </c>
    </row>
    <row r="22" spans="1:9" x14ac:dyDescent="0.25">
      <c r="A22" s="1">
        <v>2110</v>
      </c>
      <c r="B22" s="14"/>
      <c r="C22" s="53"/>
      <c r="D22" s="24">
        <v>61271.642</v>
      </c>
      <c r="E22" s="21">
        <v>61271.641000000003</v>
      </c>
      <c r="F22" s="21">
        <v>7253.3050000000003</v>
      </c>
      <c r="G22" s="21">
        <v>5996.1980000000003</v>
      </c>
      <c r="H22" s="22">
        <f t="shared" ref="H22:H49" si="1">D22+F22</f>
        <v>68524.947</v>
      </c>
      <c r="I22" s="22">
        <f t="shared" ref="I22:I49" si="2">E22+G22</f>
        <v>67267.839000000007</v>
      </c>
    </row>
    <row r="23" spans="1:9" x14ac:dyDescent="0.25">
      <c r="A23" s="37">
        <v>2120</v>
      </c>
      <c r="B23" s="14"/>
      <c r="C23" s="53"/>
      <c r="D23" s="24">
        <v>13430.335999999999</v>
      </c>
      <c r="E23" s="21">
        <v>13430.329</v>
      </c>
      <c r="F23" s="21">
        <v>1546.0889999999999</v>
      </c>
      <c r="G23" s="21">
        <v>1232.1769999999999</v>
      </c>
      <c r="H23" s="22">
        <f t="shared" si="1"/>
        <v>14976.424999999999</v>
      </c>
      <c r="I23" s="22">
        <f t="shared" si="2"/>
        <v>14662.505999999999</v>
      </c>
    </row>
    <row r="24" spans="1:9" x14ac:dyDescent="0.25">
      <c r="A24" s="37">
        <v>2200</v>
      </c>
      <c r="B24" s="14"/>
      <c r="C24" s="53"/>
      <c r="D24" s="25">
        <f>D25+D26+D27+D28+D29+D30+D36+D37</f>
        <v>5099.9589999999998</v>
      </c>
      <c r="E24" s="25">
        <f>E25+E26+E27+E28+E29+E30+E36+E37</f>
        <v>5099.8810000000003</v>
      </c>
      <c r="F24" s="25">
        <f>F25+F26+F27+F28+F29+F30+F36+F37</f>
        <v>294.64099999999996</v>
      </c>
      <c r="G24" s="25">
        <f>G25+G26+G27+G28+G29+G30+G36+G37</f>
        <v>160.01599999999999</v>
      </c>
      <c r="H24" s="22">
        <f t="shared" si="1"/>
        <v>5394.5999999999995</v>
      </c>
      <c r="I24" s="22">
        <f t="shared" si="2"/>
        <v>5259.8969999999999</v>
      </c>
    </row>
    <row r="25" spans="1:9" x14ac:dyDescent="0.25">
      <c r="A25" s="38">
        <v>2210</v>
      </c>
      <c r="B25" s="14"/>
      <c r="C25" s="53"/>
      <c r="D25" s="24">
        <v>1131.0999999999999</v>
      </c>
      <c r="E25" s="24">
        <v>1131.088</v>
      </c>
      <c r="F25" s="21">
        <v>208.12799999999999</v>
      </c>
      <c r="G25" s="21">
        <v>99.944000000000003</v>
      </c>
      <c r="H25" s="22">
        <f t="shared" si="1"/>
        <v>1339.2279999999998</v>
      </c>
      <c r="I25" s="22">
        <f t="shared" si="2"/>
        <v>1231.0319999999999</v>
      </c>
    </row>
    <row r="26" spans="1:9" x14ac:dyDescent="0.25">
      <c r="A26" s="38">
        <v>2220</v>
      </c>
      <c r="B26" s="14"/>
      <c r="C26" s="53"/>
      <c r="D26" s="24"/>
      <c r="E26" s="24"/>
      <c r="F26" s="21"/>
      <c r="G26" s="21"/>
      <c r="H26" s="22">
        <f t="shared" si="1"/>
        <v>0</v>
      </c>
      <c r="I26" s="22">
        <f t="shared" si="2"/>
        <v>0</v>
      </c>
    </row>
    <row r="27" spans="1:9" x14ac:dyDescent="0.25">
      <c r="A27" s="38">
        <v>2230</v>
      </c>
      <c r="B27" s="14"/>
      <c r="C27" s="53"/>
      <c r="D27" s="24"/>
      <c r="E27" s="24"/>
      <c r="F27" s="21"/>
      <c r="G27" s="21"/>
      <c r="H27" s="22">
        <f t="shared" si="1"/>
        <v>0</v>
      </c>
      <c r="I27" s="22">
        <f t="shared" si="2"/>
        <v>0</v>
      </c>
    </row>
    <row r="28" spans="1:9" x14ac:dyDescent="0.25">
      <c r="A28" s="38">
        <v>2240</v>
      </c>
      <c r="B28" s="14"/>
      <c r="C28" s="53"/>
      <c r="D28" s="24">
        <v>535.26099999999997</v>
      </c>
      <c r="E28" s="24">
        <v>535.23199999999997</v>
      </c>
      <c r="F28" s="21">
        <v>69.634</v>
      </c>
      <c r="G28" s="21">
        <v>49.281999999999996</v>
      </c>
      <c r="H28" s="22">
        <f t="shared" si="1"/>
        <v>604.89499999999998</v>
      </c>
      <c r="I28" s="22">
        <f t="shared" si="2"/>
        <v>584.51400000000001</v>
      </c>
    </row>
    <row r="29" spans="1:9" x14ac:dyDescent="0.25">
      <c r="A29" s="37">
        <v>2250</v>
      </c>
      <c r="B29" s="14"/>
      <c r="C29" s="53"/>
      <c r="D29" s="26"/>
      <c r="E29" s="24"/>
      <c r="F29" s="21">
        <v>11.289</v>
      </c>
      <c r="G29" s="21">
        <v>8.1999999999999993</v>
      </c>
      <c r="H29" s="22">
        <f t="shared" si="1"/>
        <v>11.289</v>
      </c>
      <c r="I29" s="22">
        <f t="shared" si="2"/>
        <v>8.1999999999999993</v>
      </c>
    </row>
    <row r="30" spans="1:9" x14ac:dyDescent="0.25">
      <c r="A30" s="37">
        <v>2270</v>
      </c>
      <c r="B30" s="14"/>
      <c r="C30" s="53"/>
      <c r="D30" s="25">
        <f t="shared" ref="D30:G30" si="3">SUM(D31:D35)</f>
        <v>3428.4750000000004</v>
      </c>
      <c r="E30" s="25">
        <f t="shared" si="3"/>
        <v>3428.44</v>
      </c>
      <c r="F30" s="25">
        <f t="shared" si="3"/>
        <v>5.59</v>
      </c>
      <c r="G30" s="25">
        <f t="shared" si="3"/>
        <v>2.59</v>
      </c>
      <c r="H30" s="22">
        <f t="shared" si="1"/>
        <v>3434.0650000000005</v>
      </c>
      <c r="I30" s="22">
        <f t="shared" si="2"/>
        <v>3431.03</v>
      </c>
    </row>
    <row r="31" spans="1:9" x14ac:dyDescent="0.25">
      <c r="A31" s="38">
        <v>2271</v>
      </c>
      <c r="B31" s="14"/>
      <c r="C31" s="53"/>
      <c r="D31" s="24">
        <v>1836.011</v>
      </c>
      <c r="E31" s="24">
        <v>1836.0029999999999</v>
      </c>
      <c r="F31" s="21"/>
      <c r="G31" s="21"/>
      <c r="H31" s="22">
        <f t="shared" si="1"/>
        <v>1836.011</v>
      </c>
      <c r="I31" s="22">
        <f t="shared" si="2"/>
        <v>1836.0029999999999</v>
      </c>
    </row>
    <row r="32" spans="1:9" x14ac:dyDescent="0.25">
      <c r="A32" s="38">
        <v>2272</v>
      </c>
      <c r="B32" s="14"/>
      <c r="C32" s="53"/>
      <c r="D32" s="24">
        <v>32.622</v>
      </c>
      <c r="E32" s="24">
        <v>32.615000000000002</v>
      </c>
      <c r="F32" s="21">
        <v>1</v>
      </c>
      <c r="G32" s="21"/>
      <c r="H32" s="22">
        <f t="shared" si="1"/>
        <v>33.622</v>
      </c>
      <c r="I32" s="22">
        <f t="shared" si="2"/>
        <v>32.615000000000002</v>
      </c>
    </row>
    <row r="33" spans="1:9" x14ac:dyDescent="0.25">
      <c r="A33" s="38">
        <v>2273</v>
      </c>
      <c r="B33" s="14"/>
      <c r="C33" s="53"/>
      <c r="D33" s="24">
        <v>1300.0530000000001</v>
      </c>
      <c r="E33" s="24">
        <v>1300.04</v>
      </c>
      <c r="F33" s="21">
        <v>2</v>
      </c>
      <c r="G33" s="21"/>
      <c r="H33" s="22">
        <f t="shared" si="1"/>
        <v>1302.0530000000001</v>
      </c>
      <c r="I33" s="22">
        <f t="shared" si="2"/>
        <v>1300.04</v>
      </c>
    </row>
    <row r="34" spans="1:9" x14ac:dyDescent="0.25">
      <c r="A34" s="38">
        <v>2274</v>
      </c>
      <c r="B34" s="14"/>
      <c r="C34" s="53"/>
      <c r="D34" s="26">
        <v>248.24199999999999</v>
      </c>
      <c r="E34" s="21">
        <v>248.239</v>
      </c>
      <c r="F34" s="21"/>
      <c r="G34" s="21"/>
      <c r="H34" s="22">
        <f t="shared" si="1"/>
        <v>248.24199999999999</v>
      </c>
      <c r="I34" s="22">
        <f t="shared" si="2"/>
        <v>248.239</v>
      </c>
    </row>
    <row r="35" spans="1:9" x14ac:dyDescent="0.25">
      <c r="A35" s="38">
        <v>2275</v>
      </c>
      <c r="B35" s="14"/>
      <c r="C35" s="53"/>
      <c r="D35" s="24">
        <v>11.547000000000001</v>
      </c>
      <c r="E35" s="24">
        <v>11.542999999999999</v>
      </c>
      <c r="F35" s="21">
        <v>2.59</v>
      </c>
      <c r="G35" s="21">
        <v>2.59</v>
      </c>
      <c r="H35" s="22">
        <f t="shared" si="1"/>
        <v>14.137</v>
      </c>
      <c r="I35" s="22">
        <f t="shared" si="2"/>
        <v>14.132999999999999</v>
      </c>
    </row>
    <row r="36" spans="1:9" x14ac:dyDescent="0.25">
      <c r="A36" s="37">
        <v>2281</v>
      </c>
      <c r="B36" s="14"/>
      <c r="C36" s="53"/>
      <c r="D36" s="26"/>
      <c r="E36" s="21"/>
      <c r="F36" s="21"/>
      <c r="G36" s="21"/>
      <c r="H36" s="22">
        <f t="shared" si="1"/>
        <v>0</v>
      </c>
      <c r="I36" s="22">
        <f t="shared" si="2"/>
        <v>0</v>
      </c>
    </row>
    <row r="37" spans="1:9" x14ac:dyDescent="0.25">
      <c r="A37" s="37">
        <v>2282</v>
      </c>
      <c r="B37" s="14"/>
      <c r="C37" s="53"/>
      <c r="D37" s="26">
        <v>5.1230000000000002</v>
      </c>
      <c r="E37" s="21">
        <v>5.1210000000000004</v>
      </c>
      <c r="F37" s="21"/>
      <c r="G37" s="21"/>
      <c r="H37" s="22">
        <f t="shared" si="1"/>
        <v>5.1230000000000002</v>
      </c>
      <c r="I37" s="22">
        <f t="shared" si="2"/>
        <v>5.1210000000000004</v>
      </c>
    </row>
    <row r="38" spans="1:9" x14ac:dyDescent="0.25">
      <c r="A38" s="37">
        <v>2610</v>
      </c>
      <c r="B38" s="14"/>
      <c r="C38" s="53"/>
      <c r="D38" s="25"/>
      <c r="E38" s="21"/>
      <c r="F38" s="21"/>
      <c r="G38" s="21"/>
      <c r="H38" s="22">
        <f t="shared" si="1"/>
        <v>0</v>
      </c>
      <c r="I38" s="22">
        <f t="shared" si="2"/>
        <v>0</v>
      </c>
    </row>
    <row r="39" spans="1:9" x14ac:dyDescent="0.25">
      <c r="A39" s="37">
        <v>2700</v>
      </c>
      <c r="B39" s="14"/>
      <c r="C39" s="53"/>
      <c r="D39" s="25">
        <f t="shared" ref="D39:G39" si="4">SUM(D40:D42)</f>
        <v>0</v>
      </c>
      <c r="E39" s="25">
        <f t="shared" si="4"/>
        <v>0</v>
      </c>
      <c r="F39" s="25">
        <f t="shared" si="4"/>
        <v>0</v>
      </c>
      <c r="G39" s="25">
        <f t="shared" si="4"/>
        <v>0</v>
      </c>
      <c r="H39" s="22">
        <f t="shared" si="1"/>
        <v>0</v>
      </c>
      <c r="I39" s="22">
        <f t="shared" si="2"/>
        <v>0</v>
      </c>
    </row>
    <row r="40" spans="1:9" x14ac:dyDescent="0.25">
      <c r="A40" s="38">
        <v>2710</v>
      </c>
      <c r="B40" s="14"/>
      <c r="C40" s="53"/>
      <c r="D40" s="26"/>
      <c r="E40" s="21"/>
      <c r="F40" s="21"/>
      <c r="G40" s="21"/>
      <c r="H40" s="22">
        <f t="shared" si="1"/>
        <v>0</v>
      </c>
      <c r="I40" s="22">
        <f t="shared" si="2"/>
        <v>0</v>
      </c>
    </row>
    <row r="41" spans="1:9" x14ac:dyDescent="0.25">
      <c r="A41" s="38">
        <v>2720</v>
      </c>
      <c r="B41" s="14"/>
      <c r="C41" s="53"/>
      <c r="D41" s="26"/>
      <c r="E41" s="21"/>
      <c r="F41" s="21"/>
      <c r="G41" s="21"/>
      <c r="H41" s="22">
        <f t="shared" si="1"/>
        <v>0</v>
      </c>
      <c r="I41" s="22">
        <f t="shared" si="2"/>
        <v>0</v>
      </c>
    </row>
    <row r="42" spans="1:9" x14ac:dyDescent="0.25">
      <c r="A42" s="38">
        <v>2730</v>
      </c>
      <c r="B42" s="14"/>
      <c r="C42" s="53"/>
      <c r="D42" s="26"/>
      <c r="E42" s="21"/>
      <c r="F42" s="21"/>
      <c r="G42" s="21"/>
      <c r="H42" s="22">
        <f t="shared" si="1"/>
        <v>0</v>
      </c>
      <c r="I42" s="22">
        <f t="shared" si="2"/>
        <v>0</v>
      </c>
    </row>
    <row r="43" spans="1:9" x14ac:dyDescent="0.25">
      <c r="A43" s="38">
        <v>2800</v>
      </c>
      <c r="B43" s="14"/>
      <c r="C43" s="53"/>
      <c r="D43" s="26"/>
      <c r="E43" s="21"/>
      <c r="F43" s="21">
        <v>5.17</v>
      </c>
      <c r="G43" s="21">
        <v>4.8600000000000003</v>
      </c>
      <c r="H43" s="22">
        <f t="shared" si="1"/>
        <v>5.17</v>
      </c>
      <c r="I43" s="22">
        <f t="shared" si="2"/>
        <v>4.8600000000000003</v>
      </c>
    </row>
    <row r="44" spans="1:9" x14ac:dyDescent="0.25">
      <c r="A44" s="37">
        <v>3110</v>
      </c>
      <c r="B44" s="14"/>
      <c r="C44" s="53"/>
      <c r="D44" s="26"/>
      <c r="E44" s="21"/>
      <c r="F44" s="21">
        <v>153.54400000000001</v>
      </c>
      <c r="G44" s="21">
        <v>132.54300000000001</v>
      </c>
      <c r="H44" s="22">
        <f t="shared" si="1"/>
        <v>153.54400000000001</v>
      </c>
      <c r="I44" s="22">
        <f t="shared" si="2"/>
        <v>132.54300000000001</v>
      </c>
    </row>
    <row r="45" spans="1:9" x14ac:dyDescent="0.25">
      <c r="A45" s="37">
        <v>3122</v>
      </c>
      <c r="B45" s="14"/>
      <c r="C45" s="53"/>
      <c r="D45" s="26"/>
      <c r="E45" s="21"/>
      <c r="F45" s="21"/>
      <c r="G45" s="21"/>
      <c r="H45" s="22">
        <f t="shared" si="1"/>
        <v>0</v>
      </c>
      <c r="I45" s="22">
        <f t="shared" si="2"/>
        <v>0</v>
      </c>
    </row>
    <row r="46" spans="1:9" x14ac:dyDescent="0.25">
      <c r="A46" s="37">
        <v>3132</v>
      </c>
      <c r="B46" s="14"/>
      <c r="C46" s="53"/>
      <c r="D46" s="26"/>
      <c r="E46" s="21"/>
      <c r="F46" s="21">
        <v>4392.0969999999998</v>
      </c>
      <c r="G46" s="21">
        <v>4089.0129999999999</v>
      </c>
      <c r="H46" s="22">
        <f t="shared" si="1"/>
        <v>4392.0969999999998</v>
      </c>
      <c r="I46" s="22">
        <f t="shared" si="2"/>
        <v>4089.0129999999999</v>
      </c>
    </row>
    <row r="47" spans="1:9" x14ac:dyDescent="0.25">
      <c r="A47" s="37">
        <v>3142</v>
      </c>
      <c r="B47" s="10"/>
      <c r="C47" s="39"/>
      <c r="D47" s="26"/>
      <c r="E47" s="21"/>
      <c r="F47" s="21"/>
      <c r="G47" s="21"/>
      <c r="H47" s="22">
        <f t="shared" si="1"/>
        <v>0</v>
      </c>
      <c r="I47" s="22">
        <f t="shared" si="2"/>
        <v>0</v>
      </c>
    </row>
    <row r="48" spans="1:9" x14ac:dyDescent="0.25">
      <c r="A48" s="37">
        <v>3143</v>
      </c>
      <c r="B48" s="10"/>
      <c r="C48" s="39"/>
      <c r="D48" s="26"/>
      <c r="E48" s="21"/>
      <c r="F48" s="21"/>
      <c r="G48" s="21"/>
      <c r="H48" s="22">
        <f t="shared" si="1"/>
        <v>0</v>
      </c>
      <c r="I48" s="22">
        <f t="shared" si="2"/>
        <v>0</v>
      </c>
    </row>
    <row r="49" spans="1:9" x14ac:dyDescent="0.25">
      <c r="A49" s="37">
        <v>3210</v>
      </c>
      <c r="B49" s="10"/>
      <c r="C49" s="39"/>
      <c r="D49" s="26"/>
      <c r="E49" s="21"/>
      <c r="F49" s="21"/>
      <c r="G49" s="21"/>
      <c r="H49" s="22">
        <f t="shared" si="1"/>
        <v>0</v>
      </c>
      <c r="I49" s="22">
        <f t="shared" si="2"/>
        <v>0</v>
      </c>
    </row>
    <row r="50" spans="1:9" x14ac:dyDescent="0.25">
      <c r="D50" s="4"/>
    </row>
    <row r="51" spans="1:9" x14ac:dyDescent="0.25">
      <c r="A51" s="5" t="s">
        <v>19</v>
      </c>
      <c r="G51" s="5" t="s">
        <v>25</v>
      </c>
    </row>
    <row r="53" spans="1:9" x14ac:dyDescent="0.25">
      <c r="A53" s="11"/>
    </row>
  </sheetData>
  <mergeCells count="14">
    <mergeCell ref="A14:G14"/>
    <mergeCell ref="B8:E8"/>
    <mergeCell ref="B9:E9"/>
    <mergeCell ref="A10:F10"/>
    <mergeCell ref="A11:F11"/>
    <mergeCell ref="A12:F12"/>
    <mergeCell ref="H18:I18"/>
    <mergeCell ref="C21:C46"/>
    <mergeCell ref="A15:G15"/>
    <mergeCell ref="A18:A19"/>
    <mergeCell ref="B18:B19"/>
    <mergeCell ref="C18:C19"/>
    <mergeCell ref="D18:E18"/>
    <mergeCell ref="F18:G18"/>
  </mergeCells>
  <pageMargins left="1.1811023622047245" right="0.70866141732283472" top="0.74803149606299213" bottom="0.74803149606299213" header="0.31496062992125984" footer="0.31496062992125984"/>
  <pageSetup paperSize="9" scale="67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view="pageBreakPreview" topLeftCell="A5" zoomScale="80" zoomScaleSheetLayoutView="80" workbookViewId="0">
      <selection activeCell="D21" sqref="D21:I47"/>
    </sheetView>
  </sheetViews>
  <sheetFormatPr defaultColWidth="9.140625" defaultRowHeight="15" x14ac:dyDescent="0.25"/>
  <cols>
    <col min="1" max="1" width="18.5703125" style="5" customWidth="1"/>
    <col min="2" max="2" width="15.42578125" style="5" customWidth="1"/>
    <col min="3" max="3" width="15.28515625" style="5" customWidth="1"/>
    <col min="4" max="4" width="12.85546875" style="5" customWidth="1"/>
    <col min="5" max="5" width="10.85546875" style="5" customWidth="1"/>
    <col min="6" max="6" width="12.5703125" style="5" customWidth="1"/>
    <col min="7" max="7" width="11" style="5" customWidth="1"/>
    <col min="8" max="8" width="12.5703125" style="5" customWidth="1"/>
    <col min="9" max="9" width="11.28515625" style="5" customWidth="1"/>
    <col min="10" max="16384" width="9.140625" style="5"/>
  </cols>
  <sheetData>
    <row r="1" spans="1:7" x14ac:dyDescent="0.25">
      <c r="F1" s="5" t="s">
        <v>0</v>
      </c>
    </row>
    <row r="2" spans="1:7" x14ac:dyDescent="0.25">
      <c r="F2" s="5" t="s">
        <v>1</v>
      </c>
    </row>
    <row r="3" spans="1:7" x14ac:dyDescent="0.25">
      <c r="F3" s="5" t="s">
        <v>2</v>
      </c>
    </row>
    <row r="8" spans="1:7" x14ac:dyDescent="0.25">
      <c r="B8" s="47" t="s">
        <v>3</v>
      </c>
      <c r="C8" s="47"/>
      <c r="D8" s="47"/>
      <c r="E8" s="47"/>
    </row>
    <row r="9" spans="1:7" x14ac:dyDescent="0.25">
      <c r="B9" s="47" t="s">
        <v>4</v>
      </c>
      <c r="C9" s="47"/>
      <c r="D9" s="47"/>
      <c r="E9" s="47"/>
      <c r="F9" s="6"/>
    </row>
    <row r="10" spans="1:7" x14ac:dyDescent="0.25">
      <c r="A10" s="47" t="s">
        <v>5</v>
      </c>
      <c r="B10" s="47"/>
      <c r="C10" s="47"/>
      <c r="D10" s="47"/>
      <c r="E10" s="47"/>
      <c r="F10" s="47"/>
    </row>
    <row r="11" spans="1:7" x14ac:dyDescent="0.25">
      <c r="A11" s="47" t="s">
        <v>6</v>
      </c>
      <c r="B11" s="47"/>
      <c r="C11" s="47"/>
      <c r="D11" s="47"/>
      <c r="E11" s="47"/>
      <c r="F11" s="47"/>
    </row>
    <row r="12" spans="1:7" x14ac:dyDescent="0.25">
      <c r="A12" s="47" t="s">
        <v>7</v>
      </c>
      <c r="B12" s="47"/>
      <c r="C12" s="47"/>
      <c r="D12" s="47"/>
      <c r="E12" s="47"/>
      <c r="F12" s="47"/>
    </row>
    <row r="14" spans="1:7" x14ac:dyDescent="0.25">
      <c r="A14" s="51" t="s">
        <v>38</v>
      </c>
      <c r="B14" s="51"/>
      <c r="C14" s="51"/>
      <c r="D14" s="51"/>
      <c r="E14" s="51"/>
      <c r="F14" s="51"/>
      <c r="G14" s="51"/>
    </row>
    <row r="15" spans="1:7" x14ac:dyDescent="0.25">
      <c r="A15" s="52" t="s">
        <v>8</v>
      </c>
      <c r="B15" s="52"/>
      <c r="C15" s="52"/>
      <c r="D15" s="52"/>
      <c r="E15" s="52"/>
      <c r="F15" s="52"/>
      <c r="G15" s="52"/>
    </row>
    <row r="16" spans="1:7" x14ac:dyDescent="0.25">
      <c r="C16" s="7" t="s">
        <v>20</v>
      </c>
    </row>
    <row r="17" spans="1:9" x14ac:dyDescent="0.25">
      <c r="I17" s="5" t="s">
        <v>9</v>
      </c>
    </row>
    <row r="18" spans="1:9" x14ac:dyDescent="0.25">
      <c r="A18" s="43" t="s">
        <v>10</v>
      </c>
      <c r="B18" s="43" t="s">
        <v>11</v>
      </c>
      <c r="C18" s="43" t="s">
        <v>12</v>
      </c>
      <c r="D18" s="41" t="s">
        <v>13</v>
      </c>
      <c r="E18" s="42"/>
      <c r="F18" s="41" t="s">
        <v>14</v>
      </c>
      <c r="G18" s="42"/>
      <c r="H18" s="41" t="s">
        <v>15</v>
      </c>
      <c r="I18" s="42"/>
    </row>
    <row r="19" spans="1:9" ht="149.25" customHeight="1" x14ac:dyDescent="0.25">
      <c r="A19" s="44"/>
      <c r="B19" s="44"/>
      <c r="C19" s="44"/>
      <c r="D19" s="8" t="s">
        <v>21</v>
      </c>
      <c r="E19" s="8" t="s">
        <v>22</v>
      </c>
      <c r="F19" s="8" t="s">
        <v>21</v>
      </c>
      <c r="G19" s="8" t="s">
        <v>22</v>
      </c>
      <c r="H19" s="8" t="s">
        <v>21</v>
      </c>
      <c r="I19" s="8" t="s">
        <v>22</v>
      </c>
    </row>
    <row r="20" spans="1:9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</row>
    <row r="21" spans="1:9" ht="47.25" customHeight="1" x14ac:dyDescent="0.25">
      <c r="A21" s="15" t="s">
        <v>26</v>
      </c>
      <c r="B21" s="13"/>
      <c r="C21" s="54" t="s">
        <v>30</v>
      </c>
      <c r="D21" s="16"/>
      <c r="E21" s="16"/>
      <c r="F21" s="16"/>
      <c r="G21" s="16"/>
      <c r="H21" s="16"/>
      <c r="I21" s="16"/>
    </row>
    <row r="22" spans="1:9" x14ac:dyDescent="0.25">
      <c r="A22" s="1">
        <v>2110</v>
      </c>
      <c r="B22" s="14"/>
      <c r="C22" s="54"/>
      <c r="D22" s="18"/>
      <c r="E22" s="18"/>
      <c r="F22" s="16"/>
      <c r="G22" s="16"/>
      <c r="H22" s="16"/>
      <c r="I22" s="16"/>
    </row>
    <row r="23" spans="1:9" x14ac:dyDescent="0.25">
      <c r="A23" s="1">
        <v>2120</v>
      </c>
      <c r="B23" s="14"/>
      <c r="C23" s="54"/>
      <c r="D23" s="18"/>
      <c r="E23" s="18"/>
      <c r="F23" s="16"/>
      <c r="G23" s="16"/>
      <c r="H23" s="16"/>
      <c r="I23" s="16"/>
    </row>
    <row r="24" spans="1:9" x14ac:dyDescent="0.25">
      <c r="A24" s="1">
        <v>2200</v>
      </c>
      <c r="B24" s="14"/>
      <c r="C24" s="54"/>
      <c r="D24" s="17"/>
      <c r="E24" s="17"/>
      <c r="F24" s="17"/>
      <c r="G24" s="17"/>
      <c r="H24" s="16"/>
      <c r="I24" s="16"/>
    </row>
    <row r="25" spans="1:9" x14ac:dyDescent="0.25">
      <c r="A25" s="2">
        <v>2210</v>
      </c>
      <c r="B25" s="14"/>
      <c r="C25" s="54"/>
      <c r="D25" s="18"/>
      <c r="E25" s="18"/>
      <c r="F25" s="16"/>
      <c r="G25" s="16"/>
      <c r="H25" s="16"/>
      <c r="I25" s="16"/>
    </row>
    <row r="26" spans="1:9" x14ac:dyDescent="0.25">
      <c r="A26" s="2">
        <v>2220</v>
      </c>
      <c r="B26" s="14"/>
      <c r="C26" s="54"/>
      <c r="D26" s="18"/>
      <c r="E26" s="18"/>
      <c r="F26" s="16"/>
      <c r="G26" s="16"/>
      <c r="H26" s="16"/>
      <c r="I26" s="16"/>
    </row>
    <row r="27" spans="1:9" x14ac:dyDescent="0.25">
      <c r="A27" s="2">
        <v>2230</v>
      </c>
      <c r="B27" s="14"/>
      <c r="C27" s="54"/>
      <c r="D27" s="18"/>
      <c r="E27" s="18"/>
      <c r="F27" s="16"/>
      <c r="G27" s="16"/>
      <c r="H27" s="16"/>
      <c r="I27" s="16"/>
    </row>
    <row r="28" spans="1:9" x14ac:dyDescent="0.25">
      <c r="A28" s="2">
        <v>2240</v>
      </c>
      <c r="B28" s="14"/>
      <c r="C28" s="54"/>
      <c r="D28" s="18"/>
      <c r="E28" s="18"/>
      <c r="F28" s="16"/>
      <c r="G28" s="16"/>
      <c r="H28" s="16"/>
      <c r="I28" s="16"/>
    </row>
    <row r="29" spans="1:9" x14ac:dyDescent="0.25">
      <c r="A29" s="1">
        <v>2250</v>
      </c>
      <c r="B29" s="14"/>
      <c r="C29" s="54"/>
      <c r="D29" s="18"/>
      <c r="E29" s="18"/>
      <c r="F29" s="16"/>
      <c r="G29" s="16"/>
      <c r="H29" s="16"/>
      <c r="I29" s="16"/>
    </row>
    <row r="30" spans="1:9" x14ac:dyDescent="0.25">
      <c r="A30" s="1">
        <v>2270</v>
      </c>
      <c r="B30" s="14"/>
      <c r="C30" s="54"/>
      <c r="D30" s="17"/>
      <c r="E30" s="17"/>
      <c r="F30" s="17"/>
      <c r="G30" s="17"/>
      <c r="H30" s="16"/>
      <c r="I30" s="16"/>
    </row>
    <row r="31" spans="1:9" x14ac:dyDescent="0.25">
      <c r="A31" s="2">
        <v>2271</v>
      </c>
      <c r="B31" s="14"/>
      <c r="C31" s="54"/>
      <c r="D31" s="18"/>
      <c r="E31" s="18"/>
      <c r="F31" s="16"/>
      <c r="G31" s="16"/>
      <c r="H31" s="16"/>
      <c r="I31" s="16"/>
    </row>
    <row r="32" spans="1:9" x14ac:dyDescent="0.25">
      <c r="A32" s="2">
        <v>2272</v>
      </c>
      <c r="B32" s="14"/>
      <c r="C32" s="54"/>
      <c r="D32" s="18"/>
      <c r="E32" s="18"/>
      <c r="F32" s="16"/>
      <c r="G32" s="16"/>
      <c r="H32" s="16"/>
      <c r="I32" s="16"/>
    </row>
    <row r="33" spans="1:9" x14ac:dyDescent="0.25">
      <c r="A33" s="2">
        <v>2273</v>
      </c>
      <c r="B33" s="14"/>
      <c r="C33" s="54"/>
      <c r="D33" s="18"/>
      <c r="E33" s="18"/>
      <c r="F33" s="16"/>
      <c r="G33" s="16"/>
      <c r="H33" s="16"/>
      <c r="I33" s="16"/>
    </row>
    <row r="34" spans="1:9" x14ac:dyDescent="0.25">
      <c r="A34" s="2">
        <v>2274</v>
      </c>
      <c r="B34" s="14"/>
      <c r="C34" s="54"/>
      <c r="D34" s="18"/>
      <c r="E34" s="16"/>
      <c r="F34" s="16"/>
      <c r="G34" s="16"/>
      <c r="H34" s="16"/>
      <c r="I34" s="16"/>
    </row>
    <row r="35" spans="1:9" x14ac:dyDescent="0.25">
      <c r="A35" s="2">
        <v>2275</v>
      </c>
      <c r="B35" s="14"/>
      <c r="C35" s="54"/>
      <c r="D35" s="18"/>
      <c r="E35" s="16"/>
      <c r="F35" s="16"/>
      <c r="G35" s="16"/>
      <c r="H35" s="16"/>
      <c r="I35" s="16"/>
    </row>
    <row r="36" spans="1:9" x14ac:dyDescent="0.25">
      <c r="A36" s="1">
        <v>2281</v>
      </c>
      <c r="B36" s="14"/>
      <c r="C36" s="54"/>
      <c r="D36" s="18"/>
      <c r="E36" s="16"/>
      <c r="F36" s="16"/>
      <c r="G36" s="16"/>
      <c r="H36" s="16"/>
      <c r="I36" s="16"/>
    </row>
    <row r="37" spans="1:9" x14ac:dyDescent="0.25">
      <c r="A37" s="1">
        <v>2282</v>
      </c>
      <c r="B37" s="14"/>
      <c r="C37" s="54"/>
      <c r="D37" s="18"/>
      <c r="E37" s="16"/>
      <c r="F37" s="16"/>
      <c r="G37" s="16"/>
      <c r="H37" s="16"/>
      <c r="I37" s="16"/>
    </row>
    <row r="38" spans="1:9" x14ac:dyDescent="0.25">
      <c r="A38" s="1">
        <v>2610</v>
      </c>
      <c r="B38" s="14"/>
      <c r="C38" s="54"/>
      <c r="D38" s="17"/>
      <c r="E38" s="16"/>
      <c r="F38" s="16"/>
      <c r="G38" s="16"/>
      <c r="H38" s="16"/>
      <c r="I38" s="16"/>
    </row>
    <row r="39" spans="1:9" x14ac:dyDescent="0.25">
      <c r="A39" s="1">
        <v>2700</v>
      </c>
      <c r="B39" s="14"/>
      <c r="C39" s="54"/>
      <c r="D39" s="17"/>
      <c r="E39" s="17"/>
      <c r="F39" s="17"/>
      <c r="G39" s="17"/>
      <c r="H39" s="16"/>
      <c r="I39" s="16"/>
    </row>
    <row r="40" spans="1:9" x14ac:dyDescent="0.25">
      <c r="A40" s="2">
        <v>2710</v>
      </c>
      <c r="B40" s="14"/>
      <c r="C40" s="54"/>
      <c r="D40" s="18"/>
      <c r="E40" s="16"/>
      <c r="F40" s="16"/>
      <c r="G40" s="16"/>
      <c r="H40" s="16"/>
      <c r="I40" s="16"/>
    </row>
    <row r="41" spans="1:9" x14ac:dyDescent="0.25">
      <c r="A41" s="2">
        <v>2720</v>
      </c>
      <c r="B41" s="14"/>
      <c r="C41" s="54"/>
      <c r="D41" s="18"/>
      <c r="E41" s="16"/>
      <c r="F41" s="16"/>
      <c r="G41" s="16"/>
      <c r="H41" s="16"/>
      <c r="I41" s="16"/>
    </row>
    <row r="42" spans="1:9" x14ac:dyDescent="0.25">
      <c r="A42" s="2">
        <v>2730</v>
      </c>
      <c r="B42" s="14"/>
      <c r="C42" s="54"/>
      <c r="D42" s="18"/>
      <c r="E42" s="16"/>
      <c r="F42" s="16"/>
      <c r="G42" s="16"/>
      <c r="H42" s="16"/>
      <c r="I42" s="16"/>
    </row>
    <row r="43" spans="1:9" x14ac:dyDescent="0.25">
      <c r="A43" s="2">
        <v>2800</v>
      </c>
      <c r="B43" s="14"/>
      <c r="C43" s="54"/>
      <c r="D43" s="18"/>
      <c r="E43" s="16"/>
      <c r="F43" s="16"/>
      <c r="G43" s="16"/>
      <c r="H43" s="16"/>
      <c r="I43" s="16"/>
    </row>
    <row r="44" spans="1:9" x14ac:dyDescent="0.25">
      <c r="A44" s="1">
        <v>3110</v>
      </c>
      <c r="B44" s="14"/>
      <c r="C44" s="54"/>
      <c r="D44" s="18"/>
      <c r="E44" s="16"/>
      <c r="F44" s="16"/>
      <c r="G44" s="16"/>
      <c r="H44" s="16"/>
      <c r="I44" s="16"/>
    </row>
    <row r="45" spans="1:9" x14ac:dyDescent="0.25">
      <c r="A45" s="1">
        <v>3132</v>
      </c>
      <c r="B45" s="14"/>
      <c r="C45" s="54"/>
      <c r="D45" s="18"/>
      <c r="E45" s="16"/>
      <c r="F45" s="16"/>
      <c r="G45" s="16"/>
      <c r="H45" s="16"/>
      <c r="I45" s="16"/>
    </row>
    <row r="46" spans="1:9" x14ac:dyDescent="0.25">
      <c r="A46" s="1">
        <v>3142</v>
      </c>
      <c r="B46" s="14"/>
      <c r="C46" s="54"/>
      <c r="D46" s="3"/>
      <c r="E46" s="10"/>
      <c r="F46" s="10"/>
      <c r="G46" s="10"/>
      <c r="H46" s="10"/>
      <c r="I46" s="10"/>
    </row>
    <row r="47" spans="1:9" x14ac:dyDescent="0.25">
      <c r="D47" s="4"/>
    </row>
    <row r="48" spans="1:9" x14ac:dyDescent="0.25">
      <c r="A48" s="5" t="s">
        <v>19</v>
      </c>
      <c r="G48" s="5" t="s">
        <v>25</v>
      </c>
    </row>
    <row r="50" spans="1:1" x14ac:dyDescent="0.25">
      <c r="A50" s="11"/>
    </row>
  </sheetData>
  <mergeCells count="14">
    <mergeCell ref="A14:G14"/>
    <mergeCell ref="B8:E8"/>
    <mergeCell ref="B9:E9"/>
    <mergeCell ref="A10:F10"/>
    <mergeCell ref="A11:F11"/>
    <mergeCell ref="A12:F12"/>
    <mergeCell ref="H18:I18"/>
    <mergeCell ref="C21:C46"/>
    <mergeCell ref="A15:G15"/>
    <mergeCell ref="A18:A19"/>
    <mergeCell ref="B18:B19"/>
    <mergeCell ref="C18:C19"/>
    <mergeCell ref="D18:E18"/>
    <mergeCell ref="F18:G18"/>
  </mergeCells>
  <pageMargins left="1.1811023622047245" right="0.70866141732283472" top="0.74803149606299213" bottom="0.74803149606299213" header="0.31496062992125984" footer="0.31496062992125984"/>
  <pageSetup paperSize="9" scale="67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3"/>
  <sheetViews>
    <sheetView topLeftCell="A20" zoomScaleNormal="100" zoomScaleSheetLayoutView="89" workbookViewId="0">
      <selection activeCell="E29" sqref="E29"/>
    </sheetView>
  </sheetViews>
  <sheetFormatPr defaultColWidth="9.140625" defaultRowHeight="15" x14ac:dyDescent="0.25"/>
  <cols>
    <col min="1" max="1" width="17.5703125" style="5" customWidth="1"/>
    <col min="2" max="2" width="15.42578125" style="5" customWidth="1"/>
    <col min="3" max="3" width="15.28515625" style="5" customWidth="1"/>
    <col min="4" max="4" width="12.85546875" style="5" customWidth="1"/>
    <col min="5" max="5" width="12.140625" style="5" customWidth="1"/>
    <col min="6" max="6" width="12.5703125" style="5" customWidth="1"/>
    <col min="7" max="7" width="11" style="5" customWidth="1"/>
    <col min="8" max="8" width="12.5703125" style="5" customWidth="1"/>
    <col min="9" max="9" width="11.28515625" style="5" customWidth="1"/>
    <col min="10" max="16384" width="9.140625" style="5"/>
  </cols>
  <sheetData>
    <row r="1" spans="1:7" x14ac:dyDescent="0.25">
      <c r="F1" s="5" t="s">
        <v>0</v>
      </c>
    </row>
    <row r="2" spans="1:7" x14ac:dyDescent="0.25">
      <c r="F2" s="5" t="s">
        <v>1</v>
      </c>
    </row>
    <row r="3" spans="1:7" x14ac:dyDescent="0.25">
      <c r="F3" s="5" t="s">
        <v>2</v>
      </c>
    </row>
    <row r="8" spans="1:7" x14ac:dyDescent="0.25">
      <c r="B8" s="47" t="s">
        <v>3</v>
      </c>
      <c r="C8" s="47"/>
      <c r="D8" s="47"/>
      <c r="E8" s="47"/>
    </row>
    <row r="9" spans="1:7" x14ac:dyDescent="0.25">
      <c r="B9" s="47" t="s">
        <v>4</v>
      </c>
      <c r="C9" s="47"/>
      <c r="D9" s="47"/>
      <c r="E9" s="47"/>
      <c r="F9" s="6"/>
    </row>
    <row r="10" spans="1:7" x14ac:dyDescent="0.25">
      <c r="A10" s="47" t="s">
        <v>5</v>
      </c>
      <c r="B10" s="47"/>
      <c r="C10" s="47"/>
      <c r="D10" s="47"/>
      <c r="E10" s="47"/>
      <c r="F10" s="47"/>
    </row>
    <row r="11" spans="1:7" x14ac:dyDescent="0.25">
      <c r="A11" s="47" t="s">
        <v>6</v>
      </c>
      <c r="B11" s="47"/>
      <c r="C11" s="47"/>
      <c r="D11" s="47"/>
      <c r="E11" s="47"/>
      <c r="F11" s="47"/>
    </row>
    <row r="12" spans="1:7" x14ac:dyDescent="0.25">
      <c r="A12" s="47" t="s">
        <v>7</v>
      </c>
      <c r="B12" s="47"/>
      <c r="C12" s="47"/>
      <c r="D12" s="47"/>
      <c r="E12" s="47"/>
      <c r="F12" s="47"/>
    </row>
    <row r="14" spans="1:7" x14ac:dyDescent="0.25">
      <c r="A14" s="51" t="s">
        <v>38</v>
      </c>
      <c r="B14" s="51"/>
      <c r="C14" s="51"/>
      <c r="D14" s="51"/>
      <c r="E14" s="51"/>
      <c r="F14" s="51"/>
      <c r="G14" s="51"/>
    </row>
    <row r="15" spans="1:7" x14ac:dyDescent="0.25">
      <c r="A15" s="52" t="s">
        <v>8</v>
      </c>
      <c r="B15" s="52"/>
      <c r="C15" s="52"/>
      <c r="D15" s="52"/>
      <c r="E15" s="52"/>
      <c r="F15" s="52"/>
      <c r="G15" s="52"/>
    </row>
    <row r="16" spans="1:7" x14ac:dyDescent="0.25">
      <c r="C16" s="7" t="s">
        <v>39</v>
      </c>
    </row>
    <row r="17" spans="1:9" x14ac:dyDescent="0.25">
      <c r="I17" s="5" t="s">
        <v>9</v>
      </c>
    </row>
    <row r="18" spans="1:9" x14ac:dyDescent="0.25">
      <c r="A18" s="43" t="s">
        <v>10</v>
      </c>
      <c r="B18" s="43" t="s">
        <v>11</v>
      </c>
      <c r="C18" s="43" t="s">
        <v>12</v>
      </c>
      <c r="D18" s="41" t="s">
        <v>13</v>
      </c>
      <c r="E18" s="42"/>
      <c r="F18" s="41" t="s">
        <v>14</v>
      </c>
      <c r="G18" s="42"/>
      <c r="H18" s="41" t="s">
        <v>15</v>
      </c>
      <c r="I18" s="42"/>
    </row>
    <row r="19" spans="1:9" ht="153.75" customHeight="1" x14ac:dyDescent="0.25">
      <c r="A19" s="44"/>
      <c r="B19" s="44"/>
      <c r="C19" s="44"/>
      <c r="D19" s="31" t="s">
        <v>40</v>
      </c>
      <c r="E19" s="32" t="s">
        <v>41</v>
      </c>
      <c r="F19" s="32" t="s">
        <v>40</v>
      </c>
      <c r="G19" s="32" t="s">
        <v>41</v>
      </c>
      <c r="H19" s="32" t="s">
        <v>40</v>
      </c>
      <c r="I19" s="32" t="s">
        <v>41</v>
      </c>
    </row>
    <row r="20" spans="1:9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</row>
    <row r="21" spans="1:9" ht="52.5" customHeight="1" x14ac:dyDescent="0.25">
      <c r="A21" s="15" t="s">
        <v>18</v>
      </c>
      <c r="B21" s="13"/>
      <c r="C21" s="54" t="s">
        <v>31</v>
      </c>
      <c r="D21" s="22">
        <f>D22+D23+D24+D39+D43+D44+D45+D46</f>
        <v>19053.364999999998</v>
      </c>
      <c r="E21" s="22">
        <f t="shared" ref="E21:G21" si="0">E22+E23+E24+E39+E43+E44+E45+E46</f>
        <v>19053.289000000001</v>
      </c>
      <c r="F21" s="22">
        <f t="shared" si="0"/>
        <v>1968.6210000000001</v>
      </c>
      <c r="G21" s="22">
        <f t="shared" si="0"/>
        <v>1834.3470000000002</v>
      </c>
      <c r="H21" s="22">
        <f>D21+F21</f>
        <v>21021.985999999997</v>
      </c>
      <c r="I21" s="22">
        <f>E21+G21</f>
        <v>20887.636000000002</v>
      </c>
    </row>
    <row r="22" spans="1:9" x14ac:dyDescent="0.25">
      <c r="A22" s="1">
        <v>2110</v>
      </c>
      <c r="B22" s="14"/>
      <c r="C22" s="54"/>
      <c r="D22" s="27">
        <v>12559.423000000001</v>
      </c>
      <c r="E22" s="27">
        <v>12559.371999999999</v>
      </c>
      <c r="F22" s="23">
        <v>15</v>
      </c>
      <c r="G22" s="23"/>
      <c r="H22" s="23">
        <f t="shared" ref="H22:I41" si="1">D22+F22</f>
        <v>12574.423000000001</v>
      </c>
      <c r="I22" s="23">
        <f t="shared" si="1"/>
        <v>12559.371999999999</v>
      </c>
    </row>
    <row r="23" spans="1:9" x14ac:dyDescent="0.25">
      <c r="A23" s="37">
        <v>2120</v>
      </c>
      <c r="B23" s="14"/>
      <c r="C23" s="54"/>
      <c r="D23" s="27">
        <v>2617.0569999999998</v>
      </c>
      <c r="E23" s="27">
        <v>2617.056</v>
      </c>
      <c r="F23" s="23">
        <v>3.3</v>
      </c>
      <c r="G23" s="23"/>
      <c r="H23" s="23">
        <f t="shared" si="1"/>
        <v>2620.357</v>
      </c>
      <c r="I23" s="23">
        <f t="shared" si="1"/>
        <v>2617.056</v>
      </c>
    </row>
    <row r="24" spans="1:9" x14ac:dyDescent="0.25">
      <c r="A24" s="37">
        <v>2200</v>
      </c>
      <c r="B24" s="14"/>
      <c r="C24" s="54"/>
      <c r="D24" s="28">
        <f t="shared" ref="D24:E24" si="2">D25+D26+D27+D28+D29+D30+D36+D37</f>
        <v>3876.8849999999998</v>
      </c>
      <c r="E24" s="28">
        <f t="shared" si="2"/>
        <v>3876.8610000000003</v>
      </c>
      <c r="F24" s="28">
        <f>F25+F26+F27+F28+F29+F30+F36+F37</f>
        <v>380.346</v>
      </c>
      <c r="G24" s="28">
        <f>G25+G26+G27+G28+G29+G30+G36+G37</f>
        <v>296.697</v>
      </c>
      <c r="H24" s="23">
        <f t="shared" si="1"/>
        <v>4257.2309999999998</v>
      </c>
      <c r="I24" s="23">
        <f t="shared" si="1"/>
        <v>4173.558</v>
      </c>
    </row>
    <row r="25" spans="1:9" x14ac:dyDescent="0.25">
      <c r="A25" s="38">
        <v>2210</v>
      </c>
      <c r="B25" s="14"/>
      <c r="C25" s="54"/>
      <c r="D25" s="27">
        <v>277.16199999999998</v>
      </c>
      <c r="E25" s="27">
        <v>277.161</v>
      </c>
      <c r="F25" s="23">
        <v>293.92200000000003</v>
      </c>
      <c r="G25" s="23">
        <v>257.07799999999997</v>
      </c>
      <c r="H25" s="23">
        <f t="shared" si="1"/>
        <v>571.08400000000006</v>
      </c>
      <c r="I25" s="23">
        <f t="shared" si="1"/>
        <v>534.23900000000003</v>
      </c>
    </row>
    <row r="26" spans="1:9" x14ac:dyDescent="0.25">
      <c r="A26" s="38">
        <v>2220</v>
      </c>
      <c r="B26" s="14"/>
      <c r="C26" s="54"/>
      <c r="D26" s="27"/>
      <c r="E26" s="27"/>
      <c r="F26" s="23"/>
      <c r="G26" s="23"/>
      <c r="H26" s="23">
        <f t="shared" si="1"/>
        <v>0</v>
      </c>
      <c r="I26" s="23">
        <f t="shared" si="1"/>
        <v>0</v>
      </c>
    </row>
    <row r="27" spans="1:9" x14ac:dyDescent="0.25">
      <c r="A27" s="38">
        <v>2230</v>
      </c>
      <c r="B27" s="14"/>
      <c r="C27" s="54"/>
      <c r="D27" s="27"/>
      <c r="E27" s="27"/>
      <c r="F27" s="23"/>
      <c r="G27" s="23"/>
      <c r="H27" s="23">
        <f t="shared" si="1"/>
        <v>0</v>
      </c>
      <c r="I27" s="23">
        <f t="shared" si="1"/>
        <v>0</v>
      </c>
    </row>
    <row r="28" spans="1:9" x14ac:dyDescent="0.25">
      <c r="A28" s="38">
        <v>2240</v>
      </c>
      <c r="B28" s="14"/>
      <c r="C28" s="54"/>
      <c r="D28" s="27">
        <v>1361.26</v>
      </c>
      <c r="E28" s="27">
        <v>1361.242</v>
      </c>
      <c r="F28" s="23">
        <v>68.707999999999998</v>
      </c>
      <c r="G28" s="23">
        <v>36.279000000000003</v>
      </c>
      <c r="H28" s="23">
        <f t="shared" si="1"/>
        <v>1429.9680000000001</v>
      </c>
      <c r="I28" s="23">
        <f t="shared" si="1"/>
        <v>1397.521</v>
      </c>
    </row>
    <row r="29" spans="1:9" x14ac:dyDescent="0.25">
      <c r="A29" s="37">
        <v>2250</v>
      </c>
      <c r="B29" s="14"/>
      <c r="C29" s="54"/>
      <c r="D29" s="27">
        <v>8.6999999999999993</v>
      </c>
      <c r="E29" s="27">
        <v>8.6989999999999998</v>
      </c>
      <c r="F29" s="23">
        <v>12.715999999999999</v>
      </c>
      <c r="G29" s="23">
        <v>3.3</v>
      </c>
      <c r="H29" s="23">
        <f t="shared" si="1"/>
        <v>21.415999999999997</v>
      </c>
      <c r="I29" s="23">
        <f t="shared" si="1"/>
        <v>11.998999999999999</v>
      </c>
    </row>
    <row r="30" spans="1:9" x14ac:dyDescent="0.25">
      <c r="A30" s="37">
        <v>2270</v>
      </c>
      <c r="B30" s="14"/>
      <c r="C30" s="54"/>
      <c r="D30" s="28">
        <f t="shared" ref="D30:E30" si="3">SUM(D31:D35)</f>
        <v>2222.19</v>
      </c>
      <c r="E30" s="28">
        <f t="shared" si="3"/>
        <v>2222.1860000000001</v>
      </c>
      <c r="F30" s="28">
        <f t="shared" ref="F30:G30" si="4">SUM(F31:F35)</f>
        <v>5</v>
      </c>
      <c r="G30" s="28">
        <f t="shared" si="4"/>
        <v>0.04</v>
      </c>
      <c r="H30" s="23">
        <f t="shared" si="1"/>
        <v>2227.19</v>
      </c>
      <c r="I30" s="23">
        <f t="shared" si="1"/>
        <v>2222.2260000000001</v>
      </c>
    </row>
    <row r="31" spans="1:9" x14ac:dyDescent="0.25">
      <c r="A31" s="38">
        <v>2271</v>
      </c>
      <c r="B31" s="14"/>
      <c r="C31" s="54"/>
      <c r="D31" s="27">
        <v>1393.903</v>
      </c>
      <c r="E31" s="27">
        <v>1393.902</v>
      </c>
      <c r="F31" s="23">
        <v>1</v>
      </c>
      <c r="G31" s="23"/>
      <c r="H31" s="23">
        <f t="shared" si="1"/>
        <v>1394.903</v>
      </c>
      <c r="I31" s="23">
        <f t="shared" si="1"/>
        <v>1393.902</v>
      </c>
    </row>
    <row r="32" spans="1:9" x14ac:dyDescent="0.25">
      <c r="A32" s="38">
        <v>2272</v>
      </c>
      <c r="B32" s="14"/>
      <c r="C32" s="54"/>
      <c r="D32" s="27">
        <v>23.911000000000001</v>
      </c>
      <c r="E32" s="27">
        <v>23.91</v>
      </c>
      <c r="F32" s="23">
        <v>1</v>
      </c>
      <c r="G32" s="23">
        <v>0.04</v>
      </c>
      <c r="H32" s="23">
        <f t="shared" si="1"/>
        <v>24.911000000000001</v>
      </c>
      <c r="I32" s="23">
        <f t="shared" si="1"/>
        <v>23.95</v>
      </c>
    </row>
    <row r="33" spans="1:9" x14ac:dyDescent="0.25">
      <c r="A33" s="38">
        <v>2273</v>
      </c>
      <c r="B33" s="14"/>
      <c r="C33" s="54"/>
      <c r="D33" s="27">
        <v>600.47199999999998</v>
      </c>
      <c r="E33" s="27">
        <v>600.471</v>
      </c>
      <c r="F33" s="23">
        <v>1</v>
      </c>
      <c r="G33" s="23"/>
      <c r="H33" s="23">
        <f t="shared" si="1"/>
        <v>601.47199999999998</v>
      </c>
      <c r="I33" s="23">
        <f t="shared" si="1"/>
        <v>600.471</v>
      </c>
    </row>
    <row r="34" spans="1:9" x14ac:dyDescent="0.25">
      <c r="A34" s="38">
        <v>2274</v>
      </c>
      <c r="B34" s="14"/>
      <c r="C34" s="54"/>
      <c r="D34" s="27">
        <v>190.39599999999999</v>
      </c>
      <c r="E34" s="23">
        <v>190.39500000000001</v>
      </c>
      <c r="F34" s="23">
        <v>1</v>
      </c>
      <c r="G34" s="23"/>
      <c r="H34" s="23">
        <f t="shared" si="1"/>
        <v>191.39599999999999</v>
      </c>
      <c r="I34" s="23">
        <f t="shared" si="1"/>
        <v>190.39500000000001</v>
      </c>
    </row>
    <row r="35" spans="1:9" x14ac:dyDescent="0.25">
      <c r="A35" s="38">
        <v>2275</v>
      </c>
      <c r="B35" s="14"/>
      <c r="C35" s="54"/>
      <c r="D35" s="27">
        <v>13.507999999999999</v>
      </c>
      <c r="E35" s="23">
        <v>13.507999999999999</v>
      </c>
      <c r="F35" s="23">
        <v>1</v>
      </c>
      <c r="G35" s="23"/>
      <c r="H35" s="23">
        <f t="shared" si="1"/>
        <v>14.507999999999999</v>
      </c>
      <c r="I35" s="23">
        <f t="shared" si="1"/>
        <v>13.507999999999999</v>
      </c>
    </row>
    <row r="36" spans="1:9" x14ac:dyDescent="0.25">
      <c r="A36" s="37">
        <v>2281</v>
      </c>
      <c r="B36" s="14"/>
      <c r="C36" s="54"/>
      <c r="D36" s="27"/>
      <c r="E36" s="23"/>
      <c r="F36" s="23"/>
      <c r="G36" s="23"/>
      <c r="H36" s="23">
        <f t="shared" si="1"/>
        <v>0</v>
      </c>
      <c r="I36" s="23">
        <f t="shared" si="1"/>
        <v>0</v>
      </c>
    </row>
    <row r="37" spans="1:9" x14ac:dyDescent="0.25">
      <c r="A37" s="37">
        <v>2282</v>
      </c>
      <c r="B37" s="14"/>
      <c r="C37" s="54"/>
      <c r="D37" s="27">
        <v>7.5730000000000004</v>
      </c>
      <c r="E37" s="23">
        <v>7.5730000000000004</v>
      </c>
      <c r="F37" s="23"/>
      <c r="G37" s="23"/>
      <c r="H37" s="23">
        <f t="shared" si="1"/>
        <v>7.5730000000000004</v>
      </c>
      <c r="I37" s="23">
        <f t="shared" si="1"/>
        <v>7.5730000000000004</v>
      </c>
    </row>
    <row r="38" spans="1:9" x14ac:dyDescent="0.25">
      <c r="A38" s="37">
        <v>2610</v>
      </c>
      <c r="B38" s="14"/>
      <c r="C38" s="54"/>
      <c r="D38" s="28"/>
      <c r="E38" s="23"/>
      <c r="F38" s="23"/>
      <c r="G38" s="23"/>
      <c r="H38" s="23">
        <f t="shared" si="1"/>
        <v>0</v>
      </c>
      <c r="I38" s="23">
        <f t="shared" si="1"/>
        <v>0</v>
      </c>
    </row>
    <row r="39" spans="1:9" x14ac:dyDescent="0.25">
      <c r="A39" s="37">
        <v>2700</v>
      </c>
      <c r="B39" s="14"/>
      <c r="C39" s="54"/>
      <c r="D39" s="28">
        <f t="shared" ref="D39:G39" si="5">SUM(D40:D42)</f>
        <v>0</v>
      </c>
      <c r="E39" s="28">
        <f t="shared" si="5"/>
        <v>0</v>
      </c>
      <c r="F39" s="28">
        <f t="shared" si="5"/>
        <v>0</v>
      </c>
      <c r="G39" s="28">
        <f t="shared" si="5"/>
        <v>0</v>
      </c>
      <c r="H39" s="23">
        <f t="shared" si="1"/>
        <v>0</v>
      </c>
      <c r="I39" s="23">
        <f t="shared" si="1"/>
        <v>0</v>
      </c>
    </row>
    <row r="40" spans="1:9" x14ac:dyDescent="0.25">
      <c r="A40" s="38">
        <v>2710</v>
      </c>
      <c r="B40" s="14"/>
      <c r="C40" s="54"/>
      <c r="D40" s="27"/>
      <c r="E40" s="23"/>
      <c r="F40" s="23"/>
      <c r="G40" s="23"/>
      <c r="H40" s="23">
        <f t="shared" si="1"/>
        <v>0</v>
      </c>
      <c r="I40" s="23">
        <f t="shared" si="1"/>
        <v>0</v>
      </c>
    </row>
    <row r="41" spans="1:9" x14ac:dyDescent="0.25">
      <c r="A41" s="38">
        <v>2720</v>
      </c>
      <c r="B41" s="14"/>
      <c r="C41" s="54"/>
      <c r="D41" s="27"/>
      <c r="E41" s="23"/>
      <c r="F41" s="23"/>
      <c r="G41" s="23"/>
      <c r="H41" s="23">
        <f t="shared" si="1"/>
        <v>0</v>
      </c>
      <c r="I41" s="23">
        <f t="shared" si="1"/>
        <v>0</v>
      </c>
    </row>
    <row r="42" spans="1:9" x14ac:dyDescent="0.25">
      <c r="A42" s="38">
        <v>2730</v>
      </c>
      <c r="B42" s="14"/>
      <c r="C42" s="54"/>
      <c r="D42" s="27"/>
      <c r="E42" s="23"/>
      <c r="F42" s="23"/>
      <c r="G42" s="23"/>
      <c r="H42" s="23">
        <f t="shared" ref="H42:I46" si="6">D42+F42</f>
        <v>0</v>
      </c>
      <c r="I42" s="23">
        <f t="shared" si="6"/>
        <v>0</v>
      </c>
    </row>
    <row r="43" spans="1:9" x14ac:dyDescent="0.25">
      <c r="A43" s="38">
        <v>2800</v>
      </c>
      <c r="B43" s="14"/>
      <c r="C43" s="54"/>
      <c r="D43" s="27"/>
      <c r="E43" s="23"/>
      <c r="F43" s="23">
        <v>3.4</v>
      </c>
      <c r="G43" s="23">
        <v>3.24</v>
      </c>
      <c r="H43" s="23">
        <f t="shared" si="6"/>
        <v>3.4</v>
      </c>
      <c r="I43" s="23">
        <f t="shared" si="6"/>
        <v>3.24</v>
      </c>
    </row>
    <row r="44" spans="1:9" x14ac:dyDescent="0.25">
      <c r="A44" s="37">
        <v>3110</v>
      </c>
      <c r="B44" s="14"/>
      <c r="C44" s="54"/>
      <c r="D44" s="27"/>
      <c r="E44" s="23"/>
      <c r="F44" s="23">
        <v>1566.575</v>
      </c>
      <c r="G44" s="23">
        <v>1534.41</v>
      </c>
      <c r="H44" s="23">
        <f t="shared" si="6"/>
        <v>1566.575</v>
      </c>
      <c r="I44" s="23">
        <f t="shared" si="6"/>
        <v>1534.41</v>
      </c>
    </row>
    <row r="45" spans="1:9" x14ac:dyDescent="0.25">
      <c r="A45" s="37">
        <v>3122</v>
      </c>
      <c r="B45" s="14"/>
      <c r="C45" s="54"/>
      <c r="D45" s="27"/>
      <c r="E45" s="23"/>
      <c r="F45" s="23"/>
      <c r="G45" s="23"/>
      <c r="H45" s="23">
        <f t="shared" si="6"/>
        <v>0</v>
      </c>
      <c r="I45" s="23">
        <f t="shared" si="6"/>
        <v>0</v>
      </c>
    </row>
    <row r="46" spans="1:9" x14ac:dyDescent="0.25">
      <c r="A46" s="37">
        <v>3132</v>
      </c>
      <c r="B46" s="14"/>
      <c r="C46" s="54"/>
      <c r="D46" s="27"/>
      <c r="E46" s="23"/>
      <c r="F46" s="23"/>
      <c r="G46" s="23"/>
      <c r="H46" s="23">
        <f t="shared" si="6"/>
        <v>0</v>
      </c>
      <c r="I46" s="23">
        <f t="shared" si="6"/>
        <v>0</v>
      </c>
    </row>
    <row r="47" spans="1:9" x14ac:dyDescent="0.25">
      <c r="A47" s="37">
        <v>3142</v>
      </c>
      <c r="B47" s="10"/>
      <c r="C47" s="30"/>
      <c r="D47" s="27"/>
      <c r="E47" s="23"/>
      <c r="F47" s="23"/>
      <c r="G47" s="23"/>
      <c r="H47" s="23">
        <f t="shared" ref="H47:H49" si="7">D47+F47</f>
        <v>0</v>
      </c>
      <c r="I47" s="23">
        <f t="shared" ref="I47:I49" si="8">E47+G47</f>
        <v>0</v>
      </c>
    </row>
    <row r="48" spans="1:9" x14ac:dyDescent="0.25">
      <c r="A48" s="37">
        <v>3143</v>
      </c>
      <c r="B48" s="10"/>
      <c r="C48" s="30"/>
      <c r="D48" s="27"/>
      <c r="E48" s="23"/>
      <c r="F48" s="23"/>
      <c r="G48" s="23"/>
      <c r="H48" s="23">
        <f t="shared" si="7"/>
        <v>0</v>
      </c>
      <c r="I48" s="23">
        <f t="shared" si="8"/>
        <v>0</v>
      </c>
    </row>
    <row r="49" spans="1:9" x14ac:dyDescent="0.25">
      <c r="A49" s="37">
        <v>3210</v>
      </c>
      <c r="B49" s="10"/>
      <c r="C49" s="10"/>
      <c r="D49" s="3"/>
      <c r="E49" s="10"/>
      <c r="F49" s="10"/>
      <c r="G49" s="10"/>
      <c r="H49" s="23">
        <f t="shared" si="7"/>
        <v>0</v>
      </c>
      <c r="I49" s="23">
        <f t="shared" si="8"/>
        <v>0</v>
      </c>
    </row>
    <row r="50" spans="1:9" x14ac:dyDescent="0.25">
      <c r="A50" s="33"/>
      <c r="D50" s="4"/>
    </row>
    <row r="51" spans="1:9" x14ac:dyDescent="0.25">
      <c r="A51" s="5" t="s">
        <v>19</v>
      </c>
      <c r="G51" s="5" t="s">
        <v>25</v>
      </c>
    </row>
    <row r="53" spans="1:9" x14ac:dyDescent="0.25">
      <c r="A53" s="11"/>
    </row>
  </sheetData>
  <mergeCells count="14">
    <mergeCell ref="A14:G14"/>
    <mergeCell ref="B8:E8"/>
    <mergeCell ref="B9:E9"/>
    <mergeCell ref="A10:F10"/>
    <mergeCell ref="A11:F11"/>
    <mergeCell ref="A12:F12"/>
    <mergeCell ref="H18:I18"/>
    <mergeCell ref="C21:C46"/>
    <mergeCell ref="A15:G15"/>
    <mergeCell ref="A18:A19"/>
    <mergeCell ref="B18:B19"/>
    <mergeCell ref="C18:C19"/>
    <mergeCell ref="D18:E18"/>
    <mergeCell ref="F18:G18"/>
  </mergeCells>
  <pageMargins left="1.1811023622047245" right="0.70866141732283472" top="0.74803149606299213" bottom="0.74803149606299213" header="0.31496062992125984" footer="0.31496062992125984"/>
  <pageSetup paperSize="9" scale="67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3"/>
  <sheetViews>
    <sheetView topLeftCell="A27" zoomScaleNormal="100" zoomScaleSheetLayoutView="90" workbookViewId="0">
      <selection activeCell="G26" sqref="G26"/>
    </sheetView>
  </sheetViews>
  <sheetFormatPr defaultColWidth="9.140625" defaultRowHeight="15" x14ac:dyDescent="0.25"/>
  <cols>
    <col min="1" max="1" width="18" style="5" customWidth="1"/>
    <col min="2" max="2" width="15.42578125" style="5" customWidth="1"/>
    <col min="3" max="3" width="15.28515625" style="5" customWidth="1"/>
    <col min="4" max="4" width="12.85546875" style="5" customWidth="1"/>
    <col min="5" max="5" width="10.85546875" style="5" customWidth="1"/>
    <col min="6" max="6" width="12.5703125" style="5" customWidth="1"/>
    <col min="7" max="7" width="11" style="5" customWidth="1"/>
    <col min="8" max="8" width="12.5703125" style="5" customWidth="1"/>
    <col min="9" max="9" width="11.28515625" style="5" customWidth="1"/>
    <col min="10" max="16384" width="9.140625" style="5"/>
  </cols>
  <sheetData>
    <row r="1" spans="1:7" x14ac:dyDescent="0.25">
      <c r="F1" s="5" t="s">
        <v>0</v>
      </c>
    </row>
    <row r="2" spans="1:7" x14ac:dyDescent="0.25">
      <c r="F2" s="5" t="s">
        <v>1</v>
      </c>
    </row>
    <row r="3" spans="1:7" x14ac:dyDescent="0.25">
      <c r="F3" s="5" t="s">
        <v>2</v>
      </c>
    </row>
    <row r="8" spans="1:7" x14ac:dyDescent="0.25">
      <c r="B8" s="47" t="s">
        <v>3</v>
      </c>
      <c r="C8" s="47"/>
      <c r="D8" s="47"/>
      <c r="E8" s="47"/>
    </row>
    <row r="9" spans="1:7" x14ac:dyDescent="0.25">
      <c r="B9" s="47" t="s">
        <v>4</v>
      </c>
      <c r="C9" s="47"/>
      <c r="D9" s="47"/>
      <c r="E9" s="47"/>
      <c r="F9" s="6"/>
    </row>
    <row r="10" spans="1:7" x14ac:dyDescent="0.25">
      <c r="A10" s="47" t="s">
        <v>5</v>
      </c>
      <c r="B10" s="47"/>
      <c r="C10" s="47"/>
      <c r="D10" s="47"/>
      <c r="E10" s="47"/>
      <c r="F10" s="47"/>
    </row>
    <row r="11" spans="1:7" x14ac:dyDescent="0.25">
      <c r="A11" s="47" t="s">
        <v>6</v>
      </c>
      <c r="B11" s="47"/>
      <c r="C11" s="47"/>
      <c r="D11" s="47"/>
      <c r="E11" s="47"/>
      <c r="F11" s="47"/>
    </row>
    <row r="12" spans="1:7" x14ac:dyDescent="0.25">
      <c r="A12" s="47" t="s">
        <v>7</v>
      </c>
      <c r="B12" s="47"/>
      <c r="C12" s="47"/>
      <c r="D12" s="47"/>
      <c r="E12" s="47"/>
      <c r="F12" s="47"/>
    </row>
    <row r="14" spans="1:7" x14ac:dyDescent="0.25">
      <c r="A14" s="51" t="s">
        <v>38</v>
      </c>
      <c r="B14" s="51"/>
      <c r="C14" s="51"/>
      <c r="D14" s="51"/>
      <c r="E14" s="51"/>
      <c r="F14" s="51"/>
      <c r="G14" s="51"/>
    </row>
    <row r="15" spans="1:7" x14ac:dyDescent="0.25">
      <c r="A15" s="52" t="s">
        <v>8</v>
      </c>
      <c r="B15" s="52"/>
      <c r="C15" s="52"/>
      <c r="D15" s="52"/>
      <c r="E15" s="52"/>
      <c r="F15" s="52"/>
      <c r="G15" s="52"/>
    </row>
    <row r="16" spans="1:7" x14ac:dyDescent="0.25">
      <c r="C16" s="7" t="s">
        <v>39</v>
      </c>
    </row>
    <row r="17" spans="1:9" x14ac:dyDescent="0.25">
      <c r="I17" s="5" t="s">
        <v>9</v>
      </c>
    </row>
    <row r="18" spans="1:9" x14ac:dyDescent="0.25">
      <c r="A18" s="43" t="s">
        <v>10</v>
      </c>
      <c r="B18" s="43" t="s">
        <v>11</v>
      </c>
      <c r="C18" s="43" t="s">
        <v>12</v>
      </c>
      <c r="D18" s="41" t="s">
        <v>13</v>
      </c>
      <c r="E18" s="42"/>
      <c r="F18" s="41" t="s">
        <v>14</v>
      </c>
      <c r="G18" s="42"/>
      <c r="H18" s="41" t="s">
        <v>15</v>
      </c>
      <c r="I18" s="42"/>
    </row>
    <row r="19" spans="1:9" ht="159" customHeight="1" x14ac:dyDescent="0.25">
      <c r="A19" s="44"/>
      <c r="B19" s="44"/>
      <c r="C19" s="44"/>
      <c r="D19" s="31" t="s">
        <v>40</v>
      </c>
      <c r="E19" s="32" t="s">
        <v>41</v>
      </c>
      <c r="F19" s="32" t="s">
        <v>40</v>
      </c>
      <c r="G19" s="32" t="s">
        <v>41</v>
      </c>
      <c r="H19" s="32" t="s">
        <v>40</v>
      </c>
      <c r="I19" s="32" t="s">
        <v>41</v>
      </c>
    </row>
    <row r="20" spans="1:9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</row>
    <row r="21" spans="1:9" ht="46.5" customHeight="1" x14ac:dyDescent="0.25">
      <c r="A21" s="15" t="s">
        <v>27</v>
      </c>
      <c r="B21" s="13"/>
      <c r="C21" s="54" t="s">
        <v>32</v>
      </c>
      <c r="D21" s="22">
        <f>D22+D23+D24+D39+D43+D44+D45+D46</f>
        <v>6957.2210000000005</v>
      </c>
      <c r="E21" s="22">
        <f t="shared" ref="E21:I21" si="0">E22+E23+E24+E39+E43+E44+E45+E46</f>
        <v>6957.2150000000001</v>
      </c>
      <c r="F21" s="22">
        <f t="shared" si="0"/>
        <v>790.61699999999996</v>
      </c>
      <c r="G21" s="22">
        <f t="shared" si="0"/>
        <v>714.8</v>
      </c>
      <c r="H21" s="22">
        <f t="shared" si="0"/>
        <v>7747.8379999999988</v>
      </c>
      <c r="I21" s="22">
        <f t="shared" si="0"/>
        <v>7672.0149999999994</v>
      </c>
    </row>
    <row r="22" spans="1:9" x14ac:dyDescent="0.25">
      <c r="A22" s="1">
        <v>2110</v>
      </c>
      <c r="B22" s="14"/>
      <c r="C22" s="54"/>
      <c r="D22" s="27">
        <v>4853.732</v>
      </c>
      <c r="E22" s="27">
        <v>4853.732</v>
      </c>
      <c r="F22" s="23">
        <v>27.811</v>
      </c>
      <c r="G22" s="23">
        <v>27.811</v>
      </c>
      <c r="H22" s="23">
        <f t="shared" ref="H22:I41" si="1">D22+F22</f>
        <v>4881.5429999999997</v>
      </c>
      <c r="I22" s="23">
        <f t="shared" si="1"/>
        <v>4881.5429999999997</v>
      </c>
    </row>
    <row r="23" spans="1:9" x14ac:dyDescent="0.25">
      <c r="A23" s="37">
        <v>2120</v>
      </c>
      <c r="B23" s="14"/>
      <c r="C23" s="54"/>
      <c r="D23" s="27">
        <v>1067.4570000000001</v>
      </c>
      <c r="E23" s="27">
        <v>1067.4570000000001</v>
      </c>
      <c r="F23" s="23">
        <v>6.1189999999999998</v>
      </c>
      <c r="G23" s="23">
        <v>6.1189999999999998</v>
      </c>
      <c r="H23" s="23">
        <f t="shared" si="1"/>
        <v>1073.576</v>
      </c>
      <c r="I23" s="23">
        <f t="shared" si="1"/>
        <v>1073.576</v>
      </c>
    </row>
    <row r="24" spans="1:9" x14ac:dyDescent="0.25">
      <c r="A24" s="37">
        <v>2200</v>
      </c>
      <c r="B24" s="14"/>
      <c r="C24" s="54"/>
      <c r="D24" s="28">
        <f t="shared" ref="D24:E24" si="2">D25+D26+D27+D28+D29+D30+D36+D37</f>
        <v>1036.0319999999999</v>
      </c>
      <c r="E24" s="28">
        <f t="shared" si="2"/>
        <v>1036.0260000000001</v>
      </c>
      <c r="F24" s="28">
        <f>F25+F26+F27+F28+F29+F30+F36+F37</f>
        <v>316.69</v>
      </c>
      <c r="G24" s="28">
        <f>G25+G26+G27+G28+G29+G30+G36+G37</f>
        <v>240.87299999999999</v>
      </c>
      <c r="H24" s="23">
        <f t="shared" si="1"/>
        <v>1352.722</v>
      </c>
      <c r="I24" s="23">
        <f t="shared" si="1"/>
        <v>1276.8990000000001</v>
      </c>
    </row>
    <row r="25" spans="1:9" x14ac:dyDescent="0.25">
      <c r="A25" s="38">
        <v>2210</v>
      </c>
      <c r="B25" s="14"/>
      <c r="C25" s="54"/>
      <c r="D25" s="27">
        <v>340.89699999999999</v>
      </c>
      <c r="E25" s="27">
        <v>340.89699999999999</v>
      </c>
      <c r="F25" s="23">
        <v>187.06299999999999</v>
      </c>
      <c r="G25" s="23">
        <v>160.70400000000001</v>
      </c>
      <c r="H25" s="23">
        <f t="shared" si="1"/>
        <v>527.96</v>
      </c>
      <c r="I25" s="23">
        <f t="shared" si="1"/>
        <v>501.601</v>
      </c>
    </row>
    <row r="26" spans="1:9" x14ac:dyDescent="0.25">
      <c r="A26" s="38">
        <v>2220</v>
      </c>
      <c r="B26" s="14"/>
      <c r="C26" s="54"/>
      <c r="D26" s="27"/>
      <c r="E26" s="27"/>
      <c r="F26" s="23"/>
      <c r="G26" s="23"/>
      <c r="H26" s="23">
        <f t="shared" si="1"/>
        <v>0</v>
      </c>
      <c r="I26" s="23">
        <f t="shared" si="1"/>
        <v>0</v>
      </c>
    </row>
    <row r="27" spans="1:9" x14ac:dyDescent="0.25">
      <c r="A27" s="38">
        <v>2230</v>
      </c>
      <c r="B27" s="14"/>
      <c r="C27" s="54"/>
      <c r="D27" s="27"/>
      <c r="E27" s="27"/>
      <c r="F27" s="23"/>
      <c r="G27" s="23"/>
      <c r="H27" s="23">
        <f t="shared" si="1"/>
        <v>0</v>
      </c>
      <c r="I27" s="23">
        <f t="shared" si="1"/>
        <v>0</v>
      </c>
    </row>
    <row r="28" spans="1:9" x14ac:dyDescent="0.25">
      <c r="A28" s="38">
        <v>2240</v>
      </c>
      <c r="B28" s="14"/>
      <c r="C28" s="54"/>
      <c r="D28" s="27">
        <v>342.32600000000002</v>
      </c>
      <c r="E28" s="27">
        <v>342.32299999999998</v>
      </c>
      <c r="F28" s="23">
        <v>129.62700000000001</v>
      </c>
      <c r="G28" s="23">
        <v>80.168999999999997</v>
      </c>
      <c r="H28" s="23">
        <f t="shared" si="1"/>
        <v>471.95300000000003</v>
      </c>
      <c r="I28" s="23">
        <f t="shared" si="1"/>
        <v>422.49199999999996</v>
      </c>
    </row>
    <row r="29" spans="1:9" x14ac:dyDescent="0.25">
      <c r="A29" s="37">
        <v>2250</v>
      </c>
      <c r="B29" s="14"/>
      <c r="C29" s="54"/>
      <c r="D29" s="27"/>
      <c r="E29" s="27"/>
      <c r="F29" s="23"/>
      <c r="G29" s="23"/>
      <c r="H29" s="23">
        <f t="shared" si="1"/>
        <v>0</v>
      </c>
      <c r="I29" s="23">
        <f t="shared" si="1"/>
        <v>0</v>
      </c>
    </row>
    <row r="30" spans="1:9" x14ac:dyDescent="0.25">
      <c r="A30" s="37">
        <v>2270</v>
      </c>
      <c r="B30" s="14"/>
      <c r="C30" s="54"/>
      <c r="D30" s="28">
        <f t="shared" ref="D30:E30" si="3">SUM(D31:D35)</f>
        <v>352.80899999999997</v>
      </c>
      <c r="E30" s="28">
        <f t="shared" si="3"/>
        <v>352.80599999999998</v>
      </c>
      <c r="F30" s="28">
        <f t="shared" ref="F30:G30" si="4">SUM(F31:F35)</f>
        <v>0</v>
      </c>
      <c r="G30" s="28">
        <f t="shared" si="4"/>
        <v>0</v>
      </c>
      <c r="H30" s="23">
        <f t="shared" si="1"/>
        <v>352.80899999999997</v>
      </c>
      <c r="I30" s="23">
        <f t="shared" si="1"/>
        <v>352.80599999999998</v>
      </c>
    </row>
    <row r="31" spans="1:9" x14ac:dyDescent="0.25">
      <c r="A31" s="38">
        <v>2271</v>
      </c>
      <c r="B31" s="14"/>
      <c r="C31" s="54"/>
      <c r="D31" s="27">
        <v>31.641999999999999</v>
      </c>
      <c r="E31" s="27">
        <v>31.640999999999998</v>
      </c>
      <c r="F31" s="23"/>
      <c r="G31" s="23"/>
      <c r="H31" s="23">
        <f t="shared" si="1"/>
        <v>31.641999999999999</v>
      </c>
      <c r="I31" s="23">
        <f t="shared" si="1"/>
        <v>31.640999999999998</v>
      </c>
    </row>
    <row r="32" spans="1:9" x14ac:dyDescent="0.25">
      <c r="A32" s="38">
        <v>2272</v>
      </c>
      <c r="B32" s="14"/>
      <c r="C32" s="54"/>
      <c r="D32" s="27">
        <v>8.4329999999999998</v>
      </c>
      <c r="E32" s="27">
        <v>8.4320000000000004</v>
      </c>
      <c r="F32" s="23"/>
      <c r="G32" s="23"/>
      <c r="H32" s="23">
        <f t="shared" si="1"/>
        <v>8.4329999999999998</v>
      </c>
      <c r="I32" s="23">
        <f t="shared" si="1"/>
        <v>8.4320000000000004</v>
      </c>
    </row>
    <row r="33" spans="1:9" x14ac:dyDescent="0.25">
      <c r="A33" s="38">
        <v>2273</v>
      </c>
      <c r="B33" s="14"/>
      <c r="C33" s="54"/>
      <c r="D33" s="27">
        <v>233.822</v>
      </c>
      <c r="E33" s="27">
        <v>233.821</v>
      </c>
      <c r="F33" s="23"/>
      <c r="G33" s="23"/>
      <c r="H33" s="23">
        <f t="shared" si="1"/>
        <v>233.822</v>
      </c>
      <c r="I33" s="23">
        <f t="shared" si="1"/>
        <v>233.821</v>
      </c>
    </row>
    <row r="34" spans="1:9" x14ac:dyDescent="0.25">
      <c r="A34" s="38">
        <v>2274</v>
      </c>
      <c r="B34" s="14"/>
      <c r="C34" s="54"/>
      <c r="D34" s="27">
        <v>75.177999999999997</v>
      </c>
      <c r="E34" s="27">
        <v>75.177999999999997</v>
      </c>
      <c r="F34" s="23"/>
      <c r="G34" s="23"/>
      <c r="H34" s="23">
        <f t="shared" si="1"/>
        <v>75.177999999999997</v>
      </c>
      <c r="I34" s="23">
        <f t="shared" si="1"/>
        <v>75.177999999999997</v>
      </c>
    </row>
    <row r="35" spans="1:9" x14ac:dyDescent="0.25">
      <c r="A35" s="38">
        <v>2275</v>
      </c>
      <c r="B35" s="14"/>
      <c r="C35" s="54"/>
      <c r="D35" s="27">
        <v>3.734</v>
      </c>
      <c r="E35" s="27">
        <v>3.734</v>
      </c>
      <c r="F35" s="23"/>
      <c r="G35" s="23"/>
      <c r="H35" s="23">
        <f t="shared" si="1"/>
        <v>3.734</v>
      </c>
      <c r="I35" s="23">
        <f t="shared" si="1"/>
        <v>3.734</v>
      </c>
    </row>
    <row r="36" spans="1:9" x14ac:dyDescent="0.25">
      <c r="A36" s="37">
        <v>2281</v>
      </c>
      <c r="B36" s="14"/>
      <c r="C36" s="54"/>
      <c r="D36" s="27"/>
      <c r="E36" s="23"/>
      <c r="F36" s="23"/>
      <c r="G36" s="23"/>
      <c r="H36" s="23">
        <f t="shared" si="1"/>
        <v>0</v>
      </c>
      <c r="I36" s="23">
        <f t="shared" si="1"/>
        <v>0</v>
      </c>
    </row>
    <row r="37" spans="1:9" x14ac:dyDescent="0.25">
      <c r="A37" s="37">
        <v>2282</v>
      </c>
      <c r="B37" s="14"/>
      <c r="C37" s="54"/>
      <c r="D37" s="27"/>
      <c r="E37" s="23"/>
      <c r="F37" s="23"/>
      <c r="G37" s="23"/>
      <c r="H37" s="23">
        <f t="shared" si="1"/>
        <v>0</v>
      </c>
      <c r="I37" s="23">
        <f t="shared" si="1"/>
        <v>0</v>
      </c>
    </row>
    <row r="38" spans="1:9" x14ac:dyDescent="0.25">
      <c r="A38" s="37">
        <v>2610</v>
      </c>
      <c r="B38" s="14"/>
      <c r="C38" s="54"/>
      <c r="D38" s="28"/>
      <c r="E38" s="23"/>
      <c r="F38" s="23"/>
      <c r="G38" s="23"/>
      <c r="H38" s="23">
        <f t="shared" si="1"/>
        <v>0</v>
      </c>
      <c r="I38" s="23">
        <f t="shared" si="1"/>
        <v>0</v>
      </c>
    </row>
    <row r="39" spans="1:9" x14ac:dyDescent="0.25">
      <c r="A39" s="37">
        <v>2700</v>
      </c>
      <c r="B39" s="14"/>
      <c r="C39" s="54"/>
      <c r="D39" s="28">
        <f t="shared" ref="D39:G39" si="5">SUM(D40:D42)</f>
        <v>0</v>
      </c>
      <c r="E39" s="28">
        <f t="shared" si="5"/>
        <v>0</v>
      </c>
      <c r="F39" s="28">
        <f t="shared" si="5"/>
        <v>0</v>
      </c>
      <c r="G39" s="28">
        <f t="shared" si="5"/>
        <v>0</v>
      </c>
      <c r="H39" s="23">
        <f t="shared" si="1"/>
        <v>0</v>
      </c>
      <c r="I39" s="23">
        <f t="shared" si="1"/>
        <v>0</v>
      </c>
    </row>
    <row r="40" spans="1:9" x14ac:dyDescent="0.25">
      <c r="A40" s="38">
        <v>2710</v>
      </c>
      <c r="B40" s="14"/>
      <c r="C40" s="54"/>
      <c r="D40" s="27"/>
      <c r="E40" s="23"/>
      <c r="F40" s="23"/>
      <c r="G40" s="23"/>
      <c r="H40" s="23">
        <f t="shared" si="1"/>
        <v>0</v>
      </c>
      <c r="I40" s="23">
        <f t="shared" si="1"/>
        <v>0</v>
      </c>
    </row>
    <row r="41" spans="1:9" x14ac:dyDescent="0.25">
      <c r="A41" s="38">
        <v>2720</v>
      </c>
      <c r="B41" s="14"/>
      <c r="C41" s="54"/>
      <c r="D41" s="27"/>
      <c r="E41" s="23"/>
      <c r="F41" s="23"/>
      <c r="G41" s="23"/>
      <c r="H41" s="23">
        <f t="shared" si="1"/>
        <v>0</v>
      </c>
      <c r="I41" s="23">
        <f t="shared" si="1"/>
        <v>0</v>
      </c>
    </row>
    <row r="42" spans="1:9" x14ac:dyDescent="0.25">
      <c r="A42" s="38">
        <v>2730</v>
      </c>
      <c r="B42" s="14"/>
      <c r="C42" s="54"/>
      <c r="D42" s="27"/>
      <c r="E42" s="23"/>
      <c r="F42" s="23"/>
      <c r="G42" s="23"/>
      <c r="H42" s="23">
        <f t="shared" ref="H42:I46" si="6">D42+F42</f>
        <v>0</v>
      </c>
      <c r="I42" s="23">
        <f t="shared" si="6"/>
        <v>0</v>
      </c>
    </row>
    <row r="43" spans="1:9" x14ac:dyDescent="0.25">
      <c r="A43" s="38">
        <v>2800</v>
      </c>
      <c r="B43" s="14"/>
      <c r="C43" s="54"/>
      <c r="D43" s="27"/>
      <c r="E43" s="23"/>
      <c r="F43" s="23"/>
      <c r="G43" s="23"/>
      <c r="H43" s="23">
        <f t="shared" si="6"/>
        <v>0</v>
      </c>
      <c r="I43" s="23">
        <f t="shared" si="6"/>
        <v>0</v>
      </c>
    </row>
    <row r="44" spans="1:9" x14ac:dyDescent="0.25">
      <c r="A44" s="37">
        <v>3110</v>
      </c>
      <c r="B44" s="14"/>
      <c r="C44" s="54"/>
      <c r="D44" s="27"/>
      <c r="E44" s="23"/>
      <c r="F44" s="23">
        <v>89.998999999999995</v>
      </c>
      <c r="G44" s="23">
        <v>89.998999999999995</v>
      </c>
      <c r="H44" s="23">
        <f t="shared" si="6"/>
        <v>89.998999999999995</v>
      </c>
      <c r="I44" s="23">
        <f t="shared" si="6"/>
        <v>89.998999999999995</v>
      </c>
    </row>
    <row r="45" spans="1:9" x14ac:dyDescent="0.25">
      <c r="A45" s="37">
        <v>3122</v>
      </c>
      <c r="B45" s="14"/>
      <c r="C45" s="54"/>
      <c r="D45" s="27"/>
      <c r="E45" s="23"/>
      <c r="F45" s="23"/>
      <c r="G45" s="23"/>
      <c r="H45" s="23">
        <f t="shared" si="6"/>
        <v>0</v>
      </c>
      <c r="I45" s="23">
        <f t="shared" si="6"/>
        <v>0</v>
      </c>
    </row>
    <row r="46" spans="1:9" x14ac:dyDescent="0.25">
      <c r="A46" s="37">
        <v>3132</v>
      </c>
      <c r="B46" s="14"/>
      <c r="C46" s="54"/>
      <c r="D46" s="27"/>
      <c r="E46" s="23"/>
      <c r="F46" s="23">
        <v>349.99799999999999</v>
      </c>
      <c r="G46" s="23">
        <v>349.99799999999999</v>
      </c>
      <c r="H46" s="23">
        <f t="shared" si="6"/>
        <v>349.99799999999999</v>
      </c>
      <c r="I46" s="23">
        <f t="shared" si="6"/>
        <v>349.99799999999999</v>
      </c>
    </row>
    <row r="47" spans="1:9" x14ac:dyDescent="0.25">
      <c r="A47" s="37">
        <v>3142</v>
      </c>
      <c r="B47" s="10"/>
      <c r="C47" s="30"/>
      <c r="D47" s="27"/>
      <c r="E47" s="23"/>
      <c r="F47" s="23"/>
      <c r="G47" s="23"/>
      <c r="H47" s="23">
        <f t="shared" ref="H47:H49" si="7">D47+F47</f>
        <v>0</v>
      </c>
      <c r="I47" s="23">
        <f t="shared" ref="I47:I49" si="8">E47+G47</f>
        <v>0</v>
      </c>
    </row>
    <row r="48" spans="1:9" x14ac:dyDescent="0.25">
      <c r="A48" s="37">
        <v>3143</v>
      </c>
      <c r="B48" s="10"/>
      <c r="C48" s="30"/>
      <c r="D48" s="27"/>
      <c r="E48" s="23"/>
      <c r="F48" s="23"/>
      <c r="G48" s="23"/>
      <c r="H48" s="23">
        <f t="shared" si="7"/>
        <v>0</v>
      </c>
      <c r="I48" s="23">
        <f t="shared" si="8"/>
        <v>0</v>
      </c>
    </row>
    <row r="49" spans="1:9" x14ac:dyDescent="0.25">
      <c r="A49" s="1">
        <v>3210</v>
      </c>
      <c r="B49" s="10"/>
      <c r="C49" s="10"/>
      <c r="D49" s="21"/>
      <c r="E49" s="21"/>
      <c r="F49" s="21"/>
      <c r="G49" s="21"/>
      <c r="H49" s="23">
        <f t="shared" si="7"/>
        <v>0</v>
      </c>
      <c r="I49" s="23">
        <f t="shared" si="8"/>
        <v>0</v>
      </c>
    </row>
    <row r="50" spans="1:9" x14ac:dyDescent="0.25">
      <c r="A50" s="33"/>
    </row>
    <row r="51" spans="1:9" x14ac:dyDescent="0.25">
      <c r="A51" s="5" t="s">
        <v>19</v>
      </c>
      <c r="G51" s="5" t="s">
        <v>25</v>
      </c>
    </row>
    <row r="53" spans="1:9" x14ac:dyDescent="0.25">
      <c r="A53" s="11"/>
    </row>
  </sheetData>
  <mergeCells count="14">
    <mergeCell ref="A14:G14"/>
    <mergeCell ref="B8:E8"/>
    <mergeCell ref="B9:E9"/>
    <mergeCell ref="A10:F10"/>
    <mergeCell ref="A11:F11"/>
    <mergeCell ref="A12:F12"/>
    <mergeCell ref="H18:I18"/>
    <mergeCell ref="C21:C46"/>
    <mergeCell ref="A15:G15"/>
    <mergeCell ref="A18:A19"/>
    <mergeCell ref="B18:B19"/>
    <mergeCell ref="C18:C19"/>
    <mergeCell ref="D18:E18"/>
    <mergeCell ref="F18:G18"/>
  </mergeCells>
  <pageMargins left="1.1811023622047245" right="0.70866141732283472" top="0.74803149606299213" bottom="0.74803149606299213" header="0.31496062992125984" footer="0.31496062992125984"/>
  <pageSetup paperSize="9" scale="67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"/>
  <sheetViews>
    <sheetView topLeftCell="A19" zoomScaleNormal="100" zoomScaleSheetLayoutView="80" workbookViewId="0">
      <selection activeCell="F26" sqref="F26"/>
    </sheetView>
  </sheetViews>
  <sheetFormatPr defaultColWidth="9.140625" defaultRowHeight="15" x14ac:dyDescent="0.25"/>
  <cols>
    <col min="1" max="1" width="17.140625" style="5" customWidth="1"/>
    <col min="2" max="2" width="14.5703125" style="5" customWidth="1"/>
    <col min="3" max="3" width="15.28515625" style="5" customWidth="1"/>
    <col min="4" max="4" width="12.85546875" style="5" customWidth="1"/>
    <col min="5" max="5" width="12" style="5" customWidth="1"/>
    <col min="6" max="6" width="12.5703125" style="5" customWidth="1"/>
    <col min="7" max="7" width="11" style="5" customWidth="1"/>
    <col min="8" max="8" width="12.5703125" style="5" customWidth="1"/>
    <col min="9" max="9" width="11.28515625" style="5" customWidth="1"/>
    <col min="10" max="16384" width="9.140625" style="5"/>
  </cols>
  <sheetData>
    <row r="1" spans="1:7" x14ac:dyDescent="0.25">
      <c r="F1" s="5" t="s">
        <v>0</v>
      </c>
    </row>
    <row r="2" spans="1:7" x14ac:dyDescent="0.25">
      <c r="F2" s="5" t="s">
        <v>1</v>
      </c>
    </row>
    <row r="3" spans="1:7" x14ac:dyDescent="0.25">
      <c r="F3" s="5" t="s">
        <v>2</v>
      </c>
    </row>
    <row r="8" spans="1:7" x14ac:dyDescent="0.25">
      <c r="B8" s="47" t="s">
        <v>3</v>
      </c>
      <c r="C8" s="47"/>
      <c r="D8" s="47"/>
      <c r="E8" s="47"/>
    </row>
    <row r="9" spans="1:7" x14ac:dyDescent="0.25">
      <c r="B9" s="47" t="s">
        <v>4</v>
      </c>
      <c r="C9" s="47"/>
      <c r="D9" s="47"/>
      <c r="E9" s="47"/>
      <c r="F9" s="6"/>
    </row>
    <row r="10" spans="1:7" x14ac:dyDescent="0.25">
      <c r="A10" s="47" t="s">
        <v>5</v>
      </c>
      <c r="B10" s="47"/>
      <c r="C10" s="47"/>
      <c r="D10" s="47"/>
      <c r="E10" s="47"/>
      <c r="F10" s="47"/>
    </row>
    <row r="11" spans="1:7" x14ac:dyDescent="0.25">
      <c r="A11" s="47" t="s">
        <v>6</v>
      </c>
      <c r="B11" s="47"/>
      <c r="C11" s="47"/>
      <c r="D11" s="47"/>
      <c r="E11" s="47"/>
      <c r="F11" s="47"/>
    </row>
    <row r="12" spans="1:7" x14ac:dyDescent="0.25">
      <c r="A12" s="47" t="s">
        <v>7</v>
      </c>
      <c r="B12" s="47"/>
      <c r="C12" s="47"/>
      <c r="D12" s="47"/>
      <c r="E12" s="47"/>
      <c r="F12" s="47"/>
    </row>
    <row r="14" spans="1:7" x14ac:dyDescent="0.25">
      <c r="A14" s="51" t="s">
        <v>38</v>
      </c>
      <c r="B14" s="51"/>
      <c r="C14" s="51"/>
      <c r="D14" s="51"/>
      <c r="E14" s="51"/>
      <c r="F14" s="51"/>
      <c r="G14" s="51"/>
    </row>
    <row r="15" spans="1:7" x14ac:dyDescent="0.25">
      <c r="A15" s="52" t="s">
        <v>8</v>
      </c>
      <c r="B15" s="52"/>
      <c r="C15" s="52"/>
      <c r="D15" s="52"/>
      <c r="E15" s="52"/>
      <c r="F15" s="52"/>
      <c r="G15" s="52"/>
    </row>
    <row r="16" spans="1:7" x14ac:dyDescent="0.25">
      <c r="C16" s="7" t="s">
        <v>39</v>
      </c>
    </row>
    <row r="17" spans="1:9" x14ac:dyDescent="0.25">
      <c r="I17" s="5" t="s">
        <v>9</v>
      </c>
    </row>
    <row r="18" spans="1:9" x14ac:dyDescent="0.25">
      <c r="A18" s="43" t="s">
        <v>10</v>
      </c>
      <c r="B18" s="43" t="s">
        <v>11</v>
      </c>
      <c r="C18" s="43" t="s">
        <v>12</v>
      </c>
      <c r="D18" s="41" t="s">
        <v>13</v>
      </c>
      <c r="E18" s="42"/>
      <c r="F18" s="41" t="s">
        <v>14</v>
      </c>
      <c r="G18" s="42"/>
      <c r="H18" s="41" t="s">
        <v>15</v>
      </c>
      <c r="I18" s="42"/>
    </row>
    <row r="19" spans="1:9" ht="159.75" customHeight="1" x14ac:dyDescent="0.25">
      <c r="A19" s="44"/>
      <c r="B19" s="44"/>
      <c r="C19" s="44"/>
      <c r="D19" s="31" t="s">
        <v>40</v>
      </c>
      <c r="E19" s="32" t="s">
        <v>41</v>
      </c>
      <c r="F19" s="32" t="s">
        <v>40</v>
      </c>
      <c r="G19" s="32" t="s">
        <v>41</v>
      </c>
      <c r="H19" s="32" t="s">
        <v>40</v>
      </c>
      <c r="I19" s="32" t="s">
        <v>41</v>
      </c>
    </row>
    <row r="20" spans="1:9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</row>
    <row r="21" spans="1:9" ht="45" customHeight="1" x14ac:dyDescent="0.25">
      <c r="A21" s="15" t="s">
        <v>17</v>
      </c>
      <c r="B21" s="13"/>
      <c r="C21" s="54" t="s">
        <v>33</v>
      </c>
      <c r="D21" s="22">
        <f>D22+D23+D24+D39+D43+D44+D45+D46</f>
        <v>16318.96</v>
      </c>
      <c r="E21" s="22">
        <f t="shared" ref="E21:G21" si="0">E22+E23+E24+E39+E43+E44+E45+E46</f>
        <v>16318.159</v>
      </c>
      <c r="F21" s="22">
        <f t="shared" si="0"/>
        <v>759.83699999999999</v>
      </c>
      <c r="G21" s="22">
        <f t="shared" si="0"/>
        <v>263.63400000000001</v>
      </c>
      <c r="H21" s="22">
        <f>D21+F21</f>
        <v>17078.796999999999</v>
      </c>
      <c r="I21" s="22">
        <f>E21+G21</f>
        <v>16581.792999999998</v>
      </c>
    </row>
    <row r="22" spans="1:9" x14ac:dyDescent="0.25">
      <c r="A22" s="1">
        <v>2110</v>
      </c>
      <c r="B22" s="14"/>
      <c r="C22" s="54"/>
      <c r="D22" s="27">
        <v>11313.267</v>
      </c>
      <c r="E22" s="27">
        <v>11312.746999999999</v>
      </c>
      <c r="F22" s="23">
        <v>213.06800000000001</v>
      </c>
      <c r="G22" s="23">
        <v>54.860999999999997</v>
      </c>
      <c r="H22" s="23">
        <f t="shared" ref="H22:I41" si="1">D22+F22</f>
        <v>11526.334999999999</v>
      </c>
      <c r="I22" s="23">
        <f t="shared" si="1"/>
        <v>11367.608</v>
      </c>
    </row>
    <row r="23" spans="1:9" x14ac:dyDescent="0.25">
      <c r="A23" s="37">
        <v>2120</v>
      </c>
      <c r="B23" s="14"/>
      <c r="C23" s="54"/>
      <c r="D23" s="27">
        <v>2501.866</v>
      </c>
      <c r="E23" s="27">
        <v>2501.645</v>
      </c>
      <c r="F23" s="23">
        <v>46.875999999999998</v>
      </c>
      <c r="G23" s="23">
        <v>12.07</v>
      </c>
      <c r="H23" s="23">
        <f t="shared" si="1"/>
        <v>2548.7420000000002</v>
      </c>
      <c r="I23" s="23">
        <f t="shared" si="1"/>
        <v>2513.7150000000001</v>
      </c>
    </row>
    <row r="24" spans="1:9" x14ac:dyDescent="0.25">
      <c r="A24" s="37">
        <v>2200</v>
      </c>
      <c r="B24" s="14"/>
      <c r="C24" s="54"/>
      <c r="D24" s="28">
        <f t="shared" ref="D24:E24" si="2">D25+D26+D27+D28+D29+D30+D36+D37</f>
        <v>2503.8270000000002</v>
      </c>
      <c r="E24" s="28">
        <f t="shared" si="2"/>
        <v>2503.7669999999998</v>
      </c>
      <c r="F24" s="28">
        <f>F25+F26+F27+F28+F29+F30+F36+F37</f>
        <v>397.66800000000001</v>
      </c>
      <c r="G24" s="28">
        <f>G25+G26+G27+G28+G29+G30+G36+G37</f>
        <v>96.378</v>
      </c>
      <c r="H24" s="23">
        <f t="shared" si="1"/>
        <v>2901.4950000000003</v>
      </c>
      <c r="I24" s="23">
        <f t="shared" si="1"/>
        <v>2600.145</v>
      </c>
    </row>
    <row r="25" spans="1:9" x14ac:dyDescent="0.25">
      <c r="A25" s="38">
        <v>2210</v>
      </c>
      <c r="B25" s="14"/>
      <c r="C25" s="54"/>
      <c r="D25" s="27">
        <v>416.83</v>
      </c>
      <c r="E25" s="27">
        <v>416.82600000000002</v>
      </c>
      <c r="F25" s="23">
        <v>189.964</v>
      </c>
      <c r="G25" s="23">
        <v>37.194000000000003</v>
      </c>
      <c r="H25" s="23">
        <f t="shared" si="1"/>
        <v>606.79399999999998</v>
      </c>
      <c r="I25" s="23">
        <f t="shared" si="1"/>
        <v>454.02000000000004</v>
      </c>
    </row>
    <row r="26" spans="1:9" x14ac:dyDescent="0.25">
      <c r="A26" s="38">
        <v>2220</v>
      </c>
      <c r="B26" s="14"/>
      <c r="C26" s="54"/>
      <c r="D26" s="27"/>
      <c r="E26" s="27"/>
      <c r="F26" s="23"/>
      <c r="G26" s="23"/>
      <c r="H26" s="23">
        <f t="shared" si="1"/>
        <v>0</v>
      </c>
      <c r="I26" s="23">
        <f t="shared" si="1"/>
        <v>0</v>
      </c>
    </row>
    <row r="27" spans="1:9" x14ac:dyDescent="0.25">
      <c r="A27" s="38">
        <v>2230</v>
      </c>
      <c r="B27" s="14"/>
      <c r="C27" s="54"/>
      <c r="D27" s="27"/>
      <c r="E27" s="27"/>
      <c r="F27" s="23"/>
      <c r="G27" s="23"/>
      <c r="H27" s="23">
        <f t="shared" si="1"/>
        <v>0</v>
      </c>
      <c r="I27" s="23">
        <f t="shared" si="1"/>
        <v>0</v>
      </c>
    </row>
    <row r="28" spans="1:9" x14ac:dyDescent="0.25">
      <c r="A28" s="38">
        <v>2240</v>
      </c>
      <c r="B28" s="14"/>
      <c r="C28" s="54"/>
      <c r="D28" s="27">
        <v>520.27700000000004</v>
      </c>
      <c r="E28" s="27">
        <v>520.26</v>
      </c>
      <c r="F28" s="23">
        <v>99.414000000000001</v>
      </c>
      <c r="G28" s="23">
        <v>17.696999999999999</v>
      </c>
      <c r="H28" s="23">
        <f t="shared" si="1"/>
        <v>619.69100000000003</v>
      </c>
      <c r="I28" s="23">
        <f t="shared" si="1"/>
        <v>537.95699999999999</v>
      </c>
    </row>
    <row r="29" spans="1:9" x14ac:dyDescent="0.25">
      <c r="A29" s="37">
        <v>2250</v>
      </c>
      <c r="B29" s="14"/>
      <c r="C29" s="54"/>
      <c r="D29" s="27">
        <v>18</v>
      </c>
      <c r="E29" s="27">
        <v>18</v>
      </c>
      <c r="F29" s="23"/>
      <c r="G29" s="23"/>
      <c r="H29" s="23">
        <f t="shared" si="1"/>
        <v>18</v>
      </c>
      <c r="I29" s="23">
        <f t="shared" si="1"/>
        <v>18</v>
      </c>
    </row>
    <row r="30" spans="1:9" x14ac:dyDescent="0.25">
      <c r="A30" s="37">
        <v>2270</v>
      </c>
      <c r="B30" s="14"/>
      <c r="C30" s="54"/>
      <c r="D30" s="28">
        <f t="shared" ref="D30:E30" si="3">SUM(D31:D35)</f>
        <v>1541.01</v>
      </c>
      <c r="E30" s="28">
        <f t="shared" si="3"/>
        <v>1540.9709999999998</v>
      </c>
      <c r="F30" s="28">
        <f t="shared" ref="F30:G30" si="4">SUM(F31:F35)</f>
        <v>107.29</v>
      </c>
      <c r="G30" s="28">
        <f t="shared" si="4"/>
        <v>41.376999999999995</v>
      </c>
      <c r="H30" s="23">
        <f t="shared" si="1"/>
        <v>1648.3</v>
      </c>
      <c r="I30" s="23">
        <f t="shared" si="1"/>
        <v>1582.3479999999997</v>
      </c>
    </row>
    <row r="31" spans="1:9" x14ac:dyDescent="0.25">
      <c r="A31" s="38">
        <v>2271</v>
      </c>
      <c r="B31" s="14"/>
      <c r="C31" s="54"/>
      <c r="D31" s="27">
        <v>824.24900000000002</v>
      </c>
      <c r="E31" s="27">
        <v>824.24099999999999</v>
      </c>
      <c r="F31" s="23">
        <v>56.682000000000002</v>
      </c>
      <c r="G31" s="23">
        <v>15.615</v>
      </c>
      <c r="H31" s="23">
        <f t="shared" si="1"/>
        <v>880.93100000000004</v>
      </c>
      <c r="I31" s="23">
        <f t="shared" si="1"/>
        <v>839.85599999999999</v>
      </c>
    </row>
    <row r="32" spans="1:9" x14ac:dyDescent="0.25">
      <c r="A32" s="38">
        <v>2272</v>
      </c>
      <c r="B32" s="14"/>
      <c r="C32" s="54"/>
      <c r="D32" s="27">
        <v>12.913</v>
      </c>
      <c r="E32" s="27">
        <v>12.901</v>
      </c>
      <c r="F32" s="23">
        <v>10.128</v>
      </c>
      <c r="G32" s="23">
        <v>2.3050000000000002</v>
      </c>
      <c r="H32" s="23">
        <f t="shared" si="1"/>
        <v>23.041</v>
      </c>
      <c r="I32" s="23">
        <f t="shared" si="1"/>
        <v>15.206</v>
      </c>
    </row>
    <row r="33" spans="1:9" x14ac:dyDescent="0.25">
      <c r="A33" s="38">
        <v>2273</v>
      </c>
      <c r="B33" s="14"/>
      <c r="C33" s="54"/>
      <c r="D33" s="27">
        <v>453.37900000000002</v>
      </c>
      <c r="E33" s="27">
        <v>453.36099999999999</v>
      </c>
      <c r="F33" s="23">
        <v>30.48</v>
      </c>
      <c r="G33" s="23">
        <v>15.391999999999999</v>
      </c>
      <c r="H33" s="23">
        <f t="shared" si="1"/>
        <v>483.85900000000004</v>
      </c>
      <c r="I33" s="23">
        <f t="shared" si="1"/>
        <v>468.75299999999999</v>
      </c>
    </row>
    <row r="34" spans="1:9" x14ac:dyDescent="0.25">
      <c r="A34" s="38">
        <v>2274</v>
      </c>
      <c r="B34" s="14"/>
      <c r="C34" s="54"/>
      <c r="D34" s="27">
        <v>124.71599999999999</v>
      </c>
      <c r="E34" s="23">
        <v>124.71599999999999</v>
      </c>
      <c r="F34" s="23"/>
      <c r="G34" s="23"/>
      <c r="H34" s="23">
        <f t="shared" si="1"/>
        <v>124.71599999999999</v>
      </c>
      <c r="I34" s="23">
        <f t="shared" si="1"/>
        <v>124.71599999999999</v>
      </c>
    </row>
    <row r="35" spans="1:9" x14ac:dyDescent="0.25">
      <c r="A35" s="38">
        <v>2275</v>
      </c>
      <c r="B35" s="14"/>
      <c r="C35" s="54"/>
      <c r="D35" s="27">
        <v>125.753</v>
      </c>
      <c r="E35" s="23">
        <v>125.752</v>
      </c>
      <c r="F35" s="23">
        <v>10</v>
      </c>
      <c r="G35" s="23">
        <v>8.0649999999999995</v>
      </c>
      <c r="H35" s="23">
        <f t="shared" si="1"/>
        <v>135.75299999999999</v>
      </c>
      <c r="I35" s="23">
        <f t="shared" si="1"/>
        <v>133.81700000000001</v>
      </c>
    </row>
    <row r="36" spans="1:9" x14ac:dyDescent="0.25">
      <c r="A36" s="37">
        <v>2281</v>
      </c>
      <c r="B36" s="14"/>
      <c r="C36" s="54"/>
      <c r="D36" s="27"/>
      <c r="E36" s="23"/>
      <c r="F36" s="23"/>
      <c r="G36" s="23"/>
      <c r="H36" s="23">
        <f t="shared" si="1"/>
        <v>0</v>
      </c>
      <c r="I36" s="23">
        <f t="shared" si="1"/>
        <v>0</v>
      </c>
    </row>
    <row r="37" spans="1:9" x14ac:dyDescent="0.25">
      <c r="A37" s="37">
        <v>2282</v>
      </c>
      <c r="B37" s="14"/>
      <c r="C37" s="54"/>
      <c r="D37" s="27">
        <v>7.71</v>
      </c>
      <c r="E37" s="23">
        <v>7.71</v>
      </c>
      <c r="F37" s="23">
        <v>1</v>
      </c>
      <c r="G37" s="23">
        <v>0.11</v>
      </c>
      <c r="H37" s="23">
        <f t="shared" si="1"/>
        <v>8.7100000000000009</v>
      </c>
      <c r="I37" s="23">
        <f t="shared" si="1"/>
        <v>7.82</v>
      </c>
    </row>
    <row r="38" spans="1:9" x14ac:dyDescent="0.25">
      <c r="A38" s="37">
        <v>2610</v>
      </c>
      <c r="B38" s="14"/>
      <c r="C38" s="54"/>
      <c r="D38" s="28"/>
      <c r="E38" s="23"/>
      <c r="F38" s="23"/>
      <c r="G38" s="23"/>
      <c r="H38" s="23">
        <f t="shared" si="1"/>
        <v>0</v>
      </c>
      <c r="I38" s="23">
        <f t="shared" si="1"/>
        <v>0</v>
      </c>
    </row>
    <row r="39" spans="1:9" x14ac:dyDescent="0.25">
      <c r="A39" s="37">
        <v>2700</v>
      </c>
      <c r="B39" s="14"/>
      <c r="C39" s="54"/>
      <c r="D39" s="28">
        <f t="shared" ref="D39:G39" si="5">SUM(D40:D42)</f>
        <v>0</v>
      </c>
      <c r="E39" s="28">
        <f t="shared" si="5"/>
        <v>0</v>
      </c>
      <c r="F39" s="28">
        <f t="shared" si="5"/>
        <v>4.0199999999999996</v>
      </c>
      <c r="G39" s="28">
        <f t="shared" si="5"/>
        <v>4.0199999999999996</v>
      </c>
      <c r="H39" s="23">
        <f t="shared" si="1"/>
        <v>4.0199999999999996</v>
      </c>
      <c r="I39" s="23">
        <f t="shared" si="1"/>
        <v>4.0199999999999996</v>
      </c>
    </row>
    <row r="40" spans="1:9" x14ac:dyDescent="0.25">
      <c r="A40" s="38">
        <v>2710</v>
      </c>
      <c r="B40" s="14"/>
      <c r="C40" s="54"/>
      <c r="D40" s="27"/>
      <c r="E40" s="23"/>
      <c r="F40" s="23"/>
      <c r="G40" s="23"/>
      <c r="H40" s="23">
        <f t="shared" si="1"/>
        <v>0</v>
      </c>
      <c r="I40" s="23">
        <f t="shared" si="1"/>
        <v>0</v>
      </c>
    </row>
    <row r="41" spans="1:9" x14ac:dyDescent="0.25">
      <c r="A41" s="38">
        <v>2720</v>
      </c>
      <c r="B41" s="14"/>
      <c r="C41" s="54"/>
      <c r="D41" s="27"/>
      <c r="E41" s="23"/>
      <c r="F41" s="23"/>
      <c r="G41" s="23"/>
      <c r="H41" s="23">
        <f t="shared" si="1"/>
        <v>0</v>
      </c>
      <c r="I41" s="23">
        <f t="shared" si="1"/>
        <v>0</v>
      </c>
    </row>
    <row r="42" spans="1:9" x14ac:dyDescent="0.25">
      <c r="A42" s="38">
        <v>2730</v>
      </c>
      <c r="B42" s="14"/>
      <c r="C42" s="54"/>
      <c r="D42" s="27"/>
      <c r="E42" s="23"/>
      <c r="F42" s="23">
        <v>4.0199999999999996</v>
      </c>
      <c r="G42" s="23">
        <v>4.0199999999999996</v>
      </c>
      <c r="H42" s="23">
        <f t="shared" ref="H42:I46" si="6">D42+F42</f>
        <v>4.0199999999999996</v>
      </c>
      <c r="I42" s="23">
        <f t="shared" si="6"/>
        <v>4.0199999999999996</v>
      </c>
    </row>
    <row r="43" spans="1:9" x14ac:dyDescent="0.25">
      <c r="A43" s="38">
        <v>2800</v>
      </c>
      <c r="B43" s="14"/>
      <c r="C43" s="54"/>
      <c r="D43" s="27"/>
      <c r="E43" s="23"/>
      <c r="F43" s="23">
        <v>3.9</v>
      </c>
      <c r="G43" s="23">
        <v>2</v>
      </c>
      <c r="H43" s="23">
        <f t="shared" si="6"/>
        <v>3.9</v>
      </c>
      <c r="I43" s="23">
        <f t="shared" si="6"/>
        <v>2</v>
      </c>
    </row>
    <row r="44" spans="1:9" x14ac:dyDescent="0.25">
      <c r="A44" s="37">
        <v>3110</v>
      </c>
      <c r="B44" s="14"/>
      <c r="C44" s="54"/>
      <c r="D44" s="27">
        <v>0</v>
      </c>
      <c r="E44" s="23">
        <v>0</v>
      </c>
      <c r="F44" s="23">
        <v>94.305000000000007</v>
      </c>
      <c r="G44" s="23">
        <v>94.305000000000007</v>
      </c>
      <c r="H44" s="23">
        <f t="shared" si="6"/>
        <v>94.305000000000007</v>
      </c>
      <c r="I44" s="23">
        <f t="shared" si="6"/>
        <v>94.305000000000007</v>
      </c>
    </row>
    <row r="45" spans="1:9" x14ac:dyDescent="0.25">
      <c r="A45" s="37">
        <v>3122</v>
      </c>
      <c r="B45" s="14"/>
      <c r="C45" s="54"/>
      <c r="D45" s="27"/>
      <c r="E45" s="23"/>
      <c r="F45" s="23"/>
      <c r="G45" s="23"/>
      <c r="H45" s="23">
        <f t="shared" si="6"/>
        <v>0</v>
      </c>
      <c r="I45" s="23">
        <f t="shared" si="6"/>
        <v>0</v>
      </c>
    </row>
    <row r="46" spans="1:9" x14ac:dyDescent="0.25">
      <c r="A46" s="37">
        <v>3132</v>
      </c>
      <c r="B46" s="14"/>
      <c r="C46" s="54"/>
      <c r="D46" s="27"/>
      <c r="E46" s="23"/>
      <c r="F46" s="23"/>
      <c r="G46" s="23"/>
      <c r="H46" s="23">
        <f t="shared" si="6"/>
        <v>0</v>
      </c>
      <c r="I46" s="23">
        <f t="shared" si="6"/>
        <v>0</v>
      </c>
    </row>
    <row r="47" spans="1:9" x14ac:dyDescent="0.25">
      <c r="A47" s="37">
        <v>3142</v>
      </c>
      <c r="B47" s="10"/>
      <c r="C47" s="30"/>
      <c r="D47" s="27"/>
      <c r="E47" s="23"/>
      <c r="F47" s="23"/>
      <c r="G47" s="23"/>
      <c r="H47" s="23">
        <f t="shared" ref="H47:H49" si="7">D47+F47</f>
        <v>0</v>
      </c>
      <c r="I47" s="23">
        <f t="shared" ref="I47:I49" si="8">E47+G47</f>
        <v>0</v>
      </c>
    </row>
    <row r="48" spans="1:9" x14ac:dyDescent="0.25">
      <c r="A48" s="37">
        <v>3143</v>
      </c>
      <c r="B48" s="10"/>
      <c r="C48" s="30"/>
      <c r="D48" s="27"/>
      <c r="E48" s="23"/>
      <c r="F48" s="23"/>
      <c r="G48" s="23"/>
      <c r="H48" s="23">
        <f t="shared" si="7"/>
        <v>0</v>
      </c>
      <c r="I48" s="23">
        <f t="shared" si="8"/>
        <v>0</v>
      </c>
    </row>
    <row r="49" spans="1:9" x14ac:dyDescent="0.25">
      <c r="A49" s="37">
        <v>3210</v>
      </c>
      <c r="B49" s="10"/>
      <c r="C49" s="10"/>
      <c r="D49" s="3"/>
      <c r="E49" s="10"/>
      <c r="F49" s="10"/>
      <c r="G49" s="10"/>
      <c r="H49" s="23">
        <f t="shared" si="7"/>
        <v>0</v>
      </c>
      <c r="I49" s="23">
        <f t="shared" si="8"/>
        <v>0</v>
      </c>
    </row>
    <row r="50" spans="1:9" x14ac:dyDescent="0.25">
      <c r="A50" s="33"/>
      <c r="D50" s="4"/>
    </row>
    <row r="51" spans="1:9" x14ac:dyDescent="0.25">
      <c r="A51" s="5" t="s">
        <v>19</v>
      </c>
      <c r="G51" s="5" t="s">
        <v>25</v>
      </c>
    </row>
    <row r="53" spans="1:9" x14ac:dyDescent="0.25">
      <c r="A53" s="11"/>
    </row>
  </sheetData>
  <mergeCells count="14">
    <mergeCell ref="A14:G14"/>
    <mergeCell ref="B8:E8"/>
    <mergeCell ref="B9:E9"/>
    <mergeCell ref="A10:F10"/>
    <mergeCell ref="A11:F11"/>
    <mergeCell ref="A12:F12"/>
    <mergeCell ref="H18:I18"/>
    <mergeCell ref="C21:C46"/>
    <mergeCell ref="A15:G15"/>
    <mergeCell ref="A18:A19"/>
    <mergeCell ref="B18:B19"/>
    <mergeCell ref="C18:C19"/>
    <mergeCell ref="D18:E18"/>
    <mergeCell ref="F18:G18"/>
  </mergeCells>
  <pageMargins left="1.1811023622047245" right="0.70866141732283472" top="0.74803149606299213" bottom="0.74803149606299213" header="0.31496062992125984" footer="0.31496062992125984"/>
  <pageSetup paperSize="9" scale="68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3"/>
  <sheetViews>
    <sheetView view="pageBreakPreview" topLeftCell="A16" zoomScale="80" zoomScaleSheetLayoutView="80" workbookViewId="0">
      <selection activeCell="E39" sqref="E39"/>
    </sheetView>
  </sheetViews>
  <sheetFormatPr defaultColWidth="9.140625" defaultRowHeight="15" x14ac:dyDescent="0.25"/>
  <cols>
    <col min="1" max="1" width="17.140625" style="5" customWidth="1"/>
    <col min="2" max="2" width="15.42578125" style="5" customWidth="1"/>
    <col min="3" max="3" width="15.28515625" style="5" customWidth="1"/>
    <col min="4" max="4" width="12.85546875" style="5" customWidth="1"/>
    <col min="5" max="5" width="10.85546875" style="5" customWidth="1"/>
    <col min="6" max="6" width="12.5703125" style="5" customWidth="1"/>
    <col min="7" max="7" width="11" style="5" customWidth="1"/>
    <col min="8" max="8" width="12.5703125" style="5" customWidth="1"/>
    <col min="9" max="9" width="11.28515625" style="5" customWidth="1"/>
    <col min="10" max="16384" width="9.140625" style="5"/>
  </cols>
  <sheetData>
    <row r="1" spans="1:7" x14ac:dyDescent="0.25">
      <c r="F1" s="5" t="s">
        <v>0</v>
      </c>
    </row>
    <row r="2" spans="1:7" x14ac:dyDescent="0.25">
      <c r="F2" s="5" t="s">
        <v>1</v>
      </c>
    </row>
    <row r="3" spans="1:7" x14ac:dyDescent="0.25">
      <c r="F3" s="5" t="s">
        <v>2</v>
      </c>
    </row>
    <row r="8" spans="1:7" x14ac:dyDescent="0.25">
      <c r="B8" s="47" t="s">
        <v>3</v>
      </c>
      <c r="C8" s="47"/>
      <c r="D8" s="47"/>
      <c r="E8" s="47"/>
    </row>
    <row r="9" spans="1:7" x14ac:dyDescent="0.25">
      <c r="B9" s="47" t="s">
        <v>4</v>
      </c>
      <c r="C9" s="47"/>
      <c r="D9" s="47"/>
      <c r="E9" s="47"/>
      <c r="F9" s="6"/>
    </row>
    <row r="10" spans="1:7" x14ac:dyDescent="0.25">
      <c r="A10" s="47" t="s">
        <v>5</v>
      </c>
      <c r="B10" s="47"/>
      <c r="C10" s="47"/>
      <c r="D10" s="47"/>
      <c r="E10" s="47"/>
      <c r="F10" s="47"/>
    </row>
    <row r="11" spans="1:7" x14ac:dyDescent="0.25">
      <c r="A11" s="47" t="s">
        <v>6</v>
      </c>
      <c r="B11" s="47"/>
      <c r="C11" s="47"/>
      <c r="D11" s="47"/>
      <c r="E11" s="47"/>
      <c r="F11" s="47"/>
    </row>
    <row r="12" spans="1:7" x14ac:dyDescent="0.25">
      <c r="A12" s="47" t="s">
        <v>7</v>
      </c>
      <c r="B12" s="47"/>
      <c r="C12" s="47"/>
      <c r="D12" s="47"/>
      <c r="E12" s="47"/>
      <c r="F12" s="47"/>
    </row>
    <row r="14" spans="1:7" x14ac:dyDescent="0.25">
      <c r="A14" s="51" t="s">
        <v>38</v>
      </c>
      <c r="B14" s="51"/>
      <c r="C14" s="51"/>
      <c r="D14" s="51"/>
      <c r="E14" s="51"/>
      <c r="F14" s="51"/>
      <c r="G14" s="51"/>
    </row>
    <row r="15" spans="1:7" x14ac:dyDescent="0.25">
      <c r="A15" s="52" t="s">
        <v>8</v>
      </c>
      <c r="B15" s="52"/>
      <c r="C15" s="52"/>
      <c r="D15" s="52"/>
      <c r="E15" s="52"/>
      <c r="F15" s="52"/>
      <c r="G15" s="52"/>
    </row>
    <row r="16" spans="1:7" x14ac:dyDescent="0.25">
      <c r="C16" s="7" t="s">
        <v>39</v>
      </c>
    </row>
    <row r="17" spans="1:9" x14ac:dyDescent="0.25">
      <c r="I17" s="5" t="s">
        <v>9</v>
      </c>
    </row>
    <row r="18" spans="1:9" x14ac:dyDescent="0.25">
      <c r="A18" s="43" t="s">
        <v>10</v>
      </c>
      <c r="B18" s="43" t="s">
        <v>11</v>
      </c>
      <c r="C18" s="43" t="s">
        <v>12</v>
      </c>
      <c r="D18" s="41" t="s">
        <v>13</v>
      </c>
      <c r="E18" s="42"/>
      <c r="F18" s="41" t="s">
        <v>14</v>
      </c>
      <c r="G18" s="42"/>
      <c r="H18" s="41" t="s">
        <v>15</v>
      </c>
      <c r="I18" s="42"/>
    </row>
    <row r="19" spans="1:9" ht="159.75" customHeight="1" x14ac:dyDescent="0.25">
      <c r="A19" s="44"/>
      <c r="B19" s="44"/>
      <c r="C19" s="44"/>
      <c r="D19" s="31" t="s">
        <v>40</v>
      </c>
      <c r="E19" s="32" t="s">
        <v>41</v>
      </c>
      <c r="F19" s="32" t="s">
        <v>40</v>
      </c>
      <c r="G19" s="32" t="s">
        <v>41</v>
      </c>
      <c r="H19" s="32" t="s">
        <v>40</v>
      </c>
      <c r="I19" s="32" t="s">
        <v>41</v>
      </c>
    </row>
    <row r="20" spans="1:9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</row>
    <row r="21" spans="1:9" ht="45" customHeight="1" x14ac:dyDescent="0.25">
      <c r="A21" s="15" t="s">
        <v>28</v>
      </c>
      <c r="B21" s="13"/>
      <c r="C21" s="54" t="s">
        <v>34</v>
      </c>
      <c r="D21" s="22">
        <f>D22+D23+D24+D39+D43+D44+D45+D46+D38</f>
        <v>1105.8630000000001</v>
      </c>
      <c r="E21" s="22">
        <f t="shared" ref="E21:I21" si="0">E22+E23+E24+E39+E43+E44+E45+E46+E38</f>
        <v>1105.8620000000001</v>
      </c>
      <c r="F21" s="22">
        <f t="shared" si="0"/>
        <v>0</v>
      </c>
      <c r="G21" s="22">
        <f t="shared" si="0"/>
        <v>0</v>
      </c>
      <c r="H21" s="22">
        <f t="shared" si="0"/>
        <v>1105.8630000000001</v>
      </c>
      <c r="I21" s="22">
        <f t="shared" si="0"/>
        <v>1105.8620000000001</v>
      </c>
    </row>
    <row r="22" spans="1:9" x14ac:dyDescent="0.25">
      <c r="A22" s="1">
        <v>2110</v>
      </c>
      <c r="B22" s="14"/>
      <c r="C22" s="54"/>
      <c r="D22" s="27"/>
      <c r="E22" s="27"/>
      <c r="F22" s="23"/>
      <c r="G22" s="23"/>
      <c r="H22" s="23">
        <f t="shared" ref="H22:I41" si="1">D22+F22</f>
        <v>0</v>
      </c>
      <c r="I22" s="23">
        <f t="shared" si="1"/>
        <v>0</v>
      </c>
    </row>
    <row r="23" spans="1:9" x14ac:dyDescent="0.25">
      <c r="A23" s="37">
        <v>2120</v>
      </c>
      <c r="B23" s="14"/>
      <c r="C23" s="54"/>
      <c r="D23" s="27"/>
      <c r="E23" s="27"/>
      <c r="F23" s="23"/>
      <c r="G23" s="23"/>
      <c r="H23" s="23">
        <f t="shared" si="1"/>
        <v>0</v>
      </c>
      <c r="I23" s="23">
        <f t="shared" si="1"/>
        <v>0</v>
      </c>
    </row>
    <row r="24" spans="1:9" x14ac:dyDescent="0.25">
      <c r="A24" s="37">
        <v>2200</v>
      </c>
      <c r="B24" s="14"/>
      <c r="C24" s="54"/>
      <c r="D24" s="28">
        <f t="shared" ref="D24:E24" si="2">D25+D26+D27+D28+D29+D30+D36+D37</f>
        <v>0</v>
      </c>
      <c r="E24" s="28">
        <f t="shared" si="2"/>
        <v>0</v>
      </c>
      <c r="F24" s="28">
        <f>F25+F26+F27+F28+F29+F30+F36+F37</f>
        <v>0</v>
      </c>
      <c r="G24" s="28">
        <f>G25+G26+G27+G28+G29+G30+G36+G37</f>
        <v>0</v>
      </c>
      <c r="H24" s="23">
        <f t="shared" si="1"/>
        <v>0</v>
      </c>
      <c r="I24" s="23">
        <f t="shared" si="1"/>
        <v>0</v>
      </c>
    </row>
    <row r="25" spans="1:9" x14ac:dyDescent="0.25">
      <c r="A25" s="38">
        <v>2210</v>
      </c>
      <c r="B25" s="14"/>
      <c r="C25" s="54"/>
      <c r="D25" s="27"/>
      <c r="E25" s="27"/>
      <c r="F25" s="23"/>
      <c r="G25" s="23"/>
      <c r="H25" s="23">
        <f t="shared" si="1"/>
        <v>0</v>
      </c>
      <c r="I25" s="23">
        <f t="shared" si="1"/>
        <v>0</v>
      </c>
    </row>
    <row r="26" spans="1:9" x14ac:dyDescent="0.25">
      <c r="A26" s="38">
        <v>2220</v>
      </c>
      <c r="B26" s="14"/>
      <c r="C26" s="54"/>
      <c r="D26" s="27"/>
      <c r="E26" s="27"/>
      <c r="F26" s="23"/>
      <c r="G26" s="23"/>
      <c r="H26" s="23">
        <f t="shared" si="1"/>
        <v>0</v>
      </c>
      <c r="I26" s="23">
        <f t="shared" si="1"/>
        <v>0</v>
      </c>
    </row>
    <row r="27" spans="1:9" x14ac:dyDescent="0.25">
      <c r="A27" s="38">
        <v>2230</v>
      </c>
      <c r="B27" s="14"/>
      <c r="C27" s="54"/>
      <c r="D27" s="27"/>
      <c r="E27" s="27"/>
      <c r="F27" s="23"/>
      <c r="G27" s="23"/>
      <c r="H27" s="23">
        <f t="shared" si="1"/>
        <v>0</v>
      </c>
      <c r="I27" s="23">
        <f t="shared" si="1"/>
        <v>0</v>
      </c>
    </row>
    <row r="28" spans="1:9" x14ac:dyDescent="0.25">
      <c r="A28" s="38">
        <v>2240</v>
      </c>
      <c r="B28" s="14"/>
      <c r="C28" s="54"/>
      <c r="D28" s="27"/>
      <c r="E28" s="27"/>
      <c r="F28" s="23"/>
      <c r="G28" s="23"/>
      <c r="H28" s="23">
        <f t="shared" si="1"/>
        <v>0</v>
      </c>
      <c r="I28" s="23">
        <f t="shared" si="1"/>
        <v>0</v>
      </c>
    </row>
    <row r="29" spans="1:9" x14ac:dyDescent="0.25">
      <c r="A29" s="37">
        <v>2250</v>
      </c>
      <c r="B29" s="14"/>
      <c r="C29" s="54"/>
      <c r="D29" s="27"/>
      <c r="E29" s="27"/>
      <c r="F29" s="23"/>
      <c r="G29" s="23"/>
      <c r="H29" s="23">
        <f t="shared" si="1"/>
        <v>0</v>
      </c>
      <c r="I29" s="23">
        <f t="shared" si="1"/>
        <v>0</v>
      </c>
    </row>
    <row r="30" spans="1:9" x14ac:dyDescent="0.25">
      <c r="A30" s="37">
        <v>2270</v>
      </c>
      <c r="B30" s="14"/>
      <c r="C30" s="54"/>
      <c r="D30" s="28">
        <f t="shared" ref="D30:E30" si="3">SUM(D31:D35)</f>
        <v>0</v>
      </c>
      <c r="E30" s="28">
        <f t="shared" si="3"/>
        <v>0</v>
      </c>
      <c r="F30" s="28">
        <f t="shared" ref="F30:G30" si="4">SUM(F31:F35)</f>
        <v>0</v>
      </c>
      <c r="G30" s="28">
        <f t="shared" si="4"/>
        <v>0</v>
      </c>
      <c r="H30" s="23">
        <f t="shared" si="1"/>
        <v>0</v>
      </c>
      <c r="I30" s="23">
        <f t="shared" si="1"/>
        <v>0</v>
      </c>
    </row>
    <row r="31" spans="1:9" x14ac:dyDescent="0.25">
      <c r="A31" s="38">
        <v>2271</v>
      </c>
      <c r="B31" s="14"/>
      <c r="C31" s="54"/>
      <c r="D31" s="27"/>
      <c r="E31" s="27"/>
      <c r="F31" s="23"/>
      <c r="G31" s="23"/>
      <c r="H31" s="23">
        <f t="shared" si="1"/>
        <v>0</v>
      </c>
      <c r="I31" s="23">
        <f t="shared" si="1"/>
        <v>0</v>
      </c>
    </row>
    <row r="32" spans="1:9" x14ac:dyDescent="0.25">
      <c r="A32" s="38">
        <v>2272</v>
      </c>
      <c r="B32" s="14"/>
      <c r="C32" s="54"/>
      <c r="D32" s="27"/>
      <c r="E32" s="27"/>
      <c r="F32" s="23"/>
      <c r="G32" s="23"/>
      <c r="H32" s="23">
        <f t="shared" si="1"/>
        <v>0</v>
      </c>
      <c r="I32" s="23">
        <f t="shared" si="1"/>
        <v>0</v>
      </c>
    </row>
    <row r="33" spans="1:9" x14ac:dyDescent="0.25">
      <c r="A33" s="38">
        <v>2273</v>
      </c>
      <c r="B33" s="14"/>
      <c r="C33" s="54"/>
      <c r="D33" s="27"/>
      <c r="E33" s="27"/>
      <c r="F33" s="23"/>
      <c r="G33" s="23"/>
      <c r="H33" s="23">
        <f t="shared" si="1"/>
        <v>0</v>
      </c>
      <c r="I33" s="23">
        <f t="shared" si="1"/>
        <v>0</v>
      </c>
    </row>
    <row r="34" spans="1:9" x14ac:dyDescent="0.25">
      <c r="A34" s="38">
        <v>2274</v>
      </c>
      <c r="B34" s="14"/>
      <c r="C34" s="54"/>
      <c r="D34" s="27"/>
      <c r="E34" s="23"/>
      <c r="F34" s="23"/>
      <c r="G34" s="23"/>
      <c r="H34" s="23">
        <f t="shared" si="1"/>
        <v>0</v>
      </c>
      <c r="I34" s="23">
        <f t="shared" si="1"/>
        <v>0</v>
      </c>
    </row>
    <row r="35" spans="1:9" x14ac:dyDescent="0.25">
      <c r="A35" s="38">
        <v>2275</v>
      </c>
      <c r="B35" s="14"/>
      <c r="C35" s="54"/>
      <c r="D35" s="27"/>
      <c r="E35" s="23"/>
      <c r="F35" s="23"/>
      <c r="G35" s="23"/>
      <c r="H35" s="23">
        <f t="shared" si="1"/>
        <v>0</v>
      </c>
      <c r="I35" s="23">
        <f t="shared" si="1"/>
        <v>0</v>
      </c>
    </row>
    <row r="36" spans="1:9" x14ac:dyDescent="0.25">
      <c r="A36" s="37">
        <v>2281</v>
      </c>
      <c r="B36" s="14"/>
      <c r="C36" s="54"/>
      <c r="D36" s="27"/>
      <c r="E36" s="23"/>
      <c r="F36" s="23"/>
      <c r="G36" s="23"/>
      <c r="H36" s="23">
        <f t="shared" si="1"/>
        <v>0</v>
      </c>
      <c r="I36" s="23">
        <f t="shared" si="1"/>
        <v>0</v>
      </c>
    </row>
    <row r="37" spans="1:9" x14ac:dyDescent="0.25">
      <c r="A37" s="37">
        <v>2282</v>
      </c>
      <c r="B37" s="14"/>
      <c r="C37" s="54"/>
      <c r="D37" s="27"/>
      <c r="E37" s="23"/>
      <c r="F37" s="23"/>
      <c r="G37" s="23"/>
      <c r="H37" s="23">
        <f t="shared" si="1"/>
        <v>0</v>
      </c>
      <c r="I37" s="23">
        <f t="shared" si="1"/>
        <v>0</v>
      </c>
    </row>
    <row r="38" spans="1:9" x14ac:dyDescent="0.25">
      <c r="A38" s="37">
        <v>2610</v>
      </c>
      <c r="B38" s="14"/>
      <c r="C38" s="54"/>
      <c r="D38" s="28">
        <v>1105.8630000000001</v>
      </c>
      <c r="E38" s="23">
        <v>1105.8620000000001</v>
      </c>
      <c r="F38" s="23"/>
      <c r="G38" s="23"/>
      <c r="H38" s="23">
        <f t="shared" si="1"/>
        <v>1105.8630000000001</v>
      </c>
      <c r="I38" s="23">
        <f t="shared" si="1"/>
        <v>1105.8620000000001</v>
      </c>
    </row>
    <row r="39" spans="1:9" x14ac:dyDescent="0.25">
      <c r="A39" s="37">
        <v>2700</v>
      </c>
      <c r="B39" s="14"/>
      <c r="C39" s="54"/>
      <c r="D39" s="28">
        <f t="shared" ref="D39:G39" si="5">SUM(D40:D42)</f>
        <v>0</v>
      </c>
      <c r="E39" s="28">
        <f t="shared" si="5"/>
        <v>0</v>
      </c>
      <c r="F39" s="28">
        <f t="shared" si="5"/>
        <v>0</v>
      </c>
      <c r="G39" s="28">
        <f t="shared" si="5"/>
        <v>0</v>
      </c>
      <c r="H39" s="23">
        <f t="shared" si="1"/>
        <v>0</v>
      </c>
      <c r="I39" s="23">
        <f t="shared" si="1"/>
        <v>0</v>
      </c>
    </row>
    <row r="40" spans="1:9" x14ac:dyDescent="0.25">
      <c r="A40" s="38">
        <v>2710</v>
      </c>
      <c r="B40" s="14"/>
      <c r="C40" s="54"/>
      <c r="D40" s="27"/>
      <c r="E40" s="23"/>
      <c r="F40" s="23"/>
      <c r="G40" s="23"/>
      <c r="H40" s="23">
        <f t="shared" si="1"/>
        <v>0</v>
      </c>
      <c r="I40" s="23">
        <f t="shared" si="1"/>
        <v>0</v>
      </c>
    </row>
    <row r="41" spans="1:9" x14ac:dyDescent="0.25">
      <c r="A41" s="38">
        <v>2720</v>
      </c>
      <c r="B41" s="14"/>
      <c r="C41" s="54"/>
      <c r="D41" s="27"/>
      <c r="E41" s="23"/>
      <c r="F41" s="23"/>
      <c r="G41" s="23"/>
      <c r="H41" s="23">
        <f t="shared" si="1"/>
        <v>0</v>
      </c>
      <c r="I41" s="23">
        <f t="shared" si="1"/>
        <v>0</v>
      </c>
    </row>
    <row r="42" spans="1:9" x14ac:dyDescent="0.25">
      <c r="A42" s="38">
        <v>2730</v>
      </c>
      <c r="B42" s="14"/>
      <c r="C42" s="54"/>
      <c r="D42" s="27"/>
      <c r="E42" s="23"/>
      <c r="F42" s="23"/>
      <c r="G42" s="23"/>
      <c r="H42" s="23">
        <f t="shared" ref="H42:I46" si="6">D42+F42</f>
        <v>0</v>
      </c>
      <c r="I42" s="23">
        <f t="shared" si="6"/>
        <v>0</v>
      </c>
    </row>
    <row r="43" spans="1:9" x14ac:dyDescent="0.25">
      <c r="A43" s="38">
        <v>2800</v>
      </c>
      <c r="B43" s="14"/>
      <c r="C43" s="54"/>
      <c r="D43" s="27"/>
      <c r="E43" s="23"/>
      <c r="F43" s="23"/>
      <c r="G43" s="23"/>
      <c r="H43" s="23">
        <f t="shared" si="6"/>
        <v>0</v>
      </c>
      <c r="I43" s="23">
        <f t="shared" si="6"/>
        <v>0</v>
      </c>
    </row>
    <row r="44" spans="1:9" x14ac:dyDescent="0.25">
      <c r="A44" s="37">
        <v>3110</v>
      </c>
      <c r="B44" s="14"/>
      <c r="C44" s="54"/>
      <c r="D44" s="27"/>
      <c r="E44" s="23"/>
      <c r="F44" s="23"/>
      <c r="G44" s="23"/>
      <c r="H44" s="23">
        <f t="shared" si="6"/>
        <v>0</v>
      </c>
      <c r="I44" s="23">
        <f t="shared" si="6"/>
        <v>0</v>
      </c>
    </row>
    <row r="45" spans="1:9" x14ac:dyDescent="0.25">
      <c r="A45" s="37">
        <v>3122</v>
      </c>
      <c r="B45" s="14"/>
      <c r="C45" s="54"/>
      <c r="D45" s="27"/>
      <c r="E45" s="23"/>
      <c r="F45" s="23"/>
      <c r="G45" s="23"/>
      <c r="H45" s="23">
        <f t="shared" si="6"/>
        <v>0</v>
      </c>
      <c r="I45" s="23">
        <f t="shared" si="6"/>
        <v>0</v>
      </c>
    </row>
    <row r="46" spans="1:9" x14ac:dyDescent="0.25">
      <c r="A46" s="37">
        <v>3132</v>
      </c>
      <c r="B46" s="14"/>
      <c r="C46" s="54"/>
      <c r="D46" s="27"/>
      <c r="E46" s="23"/>
      <c r="F46" s="23"/>
      <c r="G46" s="23"/>
      <c r="H46" s="23">
        <f t="shared" si="6"/>
        <v>0</v>
      </c>
      <c r="I46" s="23">
        <f t="shared" si="6"/>
        <v>0</v>
      </c>
    </row>
    <row r="47" spans="1:9" x14ac:dyDescent="0.25">
      <c r="A47" s="37">
        <v>3142</v>
      </c>
      <c r="B47" s="10"/>
      <c r="C47" s="30"/>
      <c r="D47" s="27"/>
      <c r="E47" s="23"/>
      <c r="F47" s="23"/>
      <c r="G47" s="23"/>
      <c r="H47" s="23">
        <f t="shared" ref="H47:H49" si="7">D47+F47</f>
        <v>0</v>
      </c>
      <c r="I47" s="23">
        <f t="shared" ref="I47:I49" si="8">E47+G47</f>
        <v>0</v>
      </c>
    </row>
    <row r="48" spans="1:9" x14ac:dyDescent="0.25">
      <c r="A48" s="37">
        <v>3143</v>
      </c>
      <c r="B48" s="10"/>
      <c r="C48" s="30"/>
      <c r="D48" s="27"/>
      <c r="E48" s="23"/>
      <c r="F48" s="23"/>
      <c r="G48" s="23"/>
      <c r="H48" s="23">
        <f t="shared" si="7"/>
        <v>0</v>
      </c>
      <c r="I48" s="23">
        <f t="shared" si="8"/>
        <v>0</v>
      </c>
    </row>
    <row r="49" spans="1:9" x14ac:dyDescent="0.25">
      <c r="A49" s="37">
        <v>3210</v>
      </c>
      <c r="B49" s="10"/>
      <c r="C49" s="10"/>
      <c r="D49" s="3"/>
      <c r="E49" s="10"/>
      <c r="F49" s="10"/>
      <c r="G49" s="10"/>
      <c r="H49" s="23">
        <f t="shared" si="7"/>
        <v>0</v>
      </c>
      <c r="I49" s="23">
        <f t="shared" si="8"/>
        <v>0</v>
      </c>
    </row>
    <row r="50" spans="1:9" x14ac:dyDescent="0.25">
      <c r="A50" s="33"/>
      <c r="D50" s="4"/>
    </row>
    <row r="51" spans="1:9" x14ac:dyDescent="0.25">
      <c r="A51" s="5" t="s">
        <v>19</v>
      </c>
      <c r="G51" s="5" t="s">
        <v>25</v>
      </c>
    </row>
    <row r="53" spans="1:9" x14ac:dyDescent="0.25">
      <c r="A53" s="11"/>
    </row>
  </sheetData>
  <mergeCells count="14">
    <mergeCell ref="A14:G14"/>
    <mergeCell ref="B8:E8"/>
    <mergeCell ref="B9:E9"/>
    <mergeCell ref="A10:F10"/>
    <mergeCell ref="A11:F11"/>
    <mergeCell ref="A12:F12"/>
    <mergeCell ref="H18:I18"/>
    <mergeCell ref="C21:C46"/>
    <mergeCell ref="A15:G15"/>
    <mergeCell ref="A18:A19"/>
    <mergeCell ref="B18:B19"/>
    <mergeCell ref="C18:C19"/>
    <mergeCell ref="D18:E18"/>
    <mergeCell ref="F18:G18"/>
  </mergeCells>
  <pageMargins left="1.1811023622047245" right="0.70866141732283472" top="0.74803149606299213" bottom="0.74803149606299213" header="0.31496062992125984" footer="0.31496062992125984"/>
  <pageSetup paperSize="9" scale="68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3"/>
  <sheetViews>
    <sheetView topLeftCell="A12" zoomScaleNormal="100" zoomScaleSheetLayoutView="106" workbookViewId="0">
      <selection activeCell="E39" sqref="E39"/>
    </sheetView>
  </sheetViews>
  <sheetFormatPr defaultColWidth="9.140625" defaultRowHeight="15" x14ac:dyDescent="0.25"/>
  <cols>
    <col min="1" max="1" width="18" style="5" customWidth="1"/>
    <col min="2" max="2" width="15.42578125" style="5" customWidth="1"/>
    <col min="3" max="3" width="15.28515625" style="5" customWidth="1"/>
    <col min="4" max="4" width="12.85546875" style="5" customWidth="1"/>
    <col min="5" max="5" width="11.42578125" style="5" customWidth="1"/>
    <col min="6" max="6" width="12.5703125" style="5" customWidth="1"/>
    <col min="7" max="7" width="11" style="5" customWidth="1"/>
    <col min="8" max="8" width="12.5703125" style="5" customWidth="1"/>
    <col min="9" max="9" width="11.28515625" style="5" customWidth="1"/>
    <col min="10" max="16384" width="9.140625" style="5"/>
  </cols>
  <sheetData>
    <row r="1" spans="1:7" x14ac:dyDescent="0.25">
      <c r="F1" s="5" t="s">
        <v>0</v>
      </c>
    </row>
    <row r="2" spans="1:7" x14ac:dyDescent="0.25">
      <c r="F2" s="5" t="s">
        <v>1</v>
      </c>
    </row>
    <row r="3" spans="1:7" x14ac:dyDescent="0.25">
      <c r="F3" s="5" t="s">
        <v>2</v>
      </c>
    </row>
    <row r="8" spans="1:7" x14ac:dyDescent="0.25">
      <c r="B8" s="47" t="s">
        <v>3</v>
      </c>
      <c r="C8" s="47"/>
      <c r="D8" s="47"/>
      <c r="E8" s="47"/>
    </row>
    <row r="9" spans="1:7" x14ac:dyDescent="0.25">
      <c r="B9" s="47" t="s">
        <v>4</v>
      </c>
      <c r="C9" s="47"/>
      <c r="D9" s="47"/>
      <c r="E9" s="47"/>
      <c r="F9" s="6"/>
    </row>
    <row r="10" spans="1:7" x14ac:dyDescent="0.25">
      <c r="A10" s="47" t="s">
        <v>5</v>
      </c>
      <c r="B10" s="47"/>
      <c r="C10" s="47"/>
      <c r="D10" s="47"/>
      <c r="E10" s="47"/>
      <c r="F10" s="47"/>
    </row>
    <row r="11" spans="1:7" x14ac:dyDescent="0.25">
      <c r="A11" s="47" t="s">
        <v>6</v>
      </c>
      <c r="B11" s="47"/>
      <c r="C11" s="47"/>
      <c r="D11" s="47"/>
      <c r="E11" s="47"/>
      <c r="F11" s="47"/>
    </row>
    <row r="12" spans="1:7" x14ac:dyDescent="0.25">
      <c r="A12" s="47" t="s">
        <v>7</v>
      </c>
      <c r="B12" s="47"/>
      <c r="C12" s="47"/>
      <c r="D12" s="47"/>
      <c r="E12" s="47"/>
      <c r="F12" s="47"/>
    </row>
    <row r="14" spans="1:7" x14ac:dyDescent="0.25">
      <c r="A14" s="51" t="s">
        <v>38</v>
      </c>
      <c r="B14" s="51"/>
      <c r="C14" s="51"/>
      <c r="D14" s="51"/>
      <c r="E14" s="51"/>
      <c r="F14" s="51"/>
      <c r="G14" s="51"/>
    </row>
    <row r="15" spans="1:7" x14ac:dyDescent="0.25">
      <c r="A15" s="52" t="s">
        <v>8</v>
      </c>
      <c r="B15" s="52"/>
      <c r="C15" s="52"/>
      <c r="D15" s="52"/>
      <c r="E15" s="52"/>
      <c r="F15" s="52"/>
      <c r="G15" s="52"/>
    </row>
    <row r="16" spans="1:7" x14ac:dyDescent="0.25">
      <c r="C16" s="7" t="s">
        <v>39</v>
      </c>
    </row>
    <row r="17" spans="1:9" x14ac:dyDescent="0.25">
      <c r="I17" s="5" t="s">
        <v>9</v>
      </c>
    </row>
    <row r="18" spans="1:9" x14ac:dyDescent="0.25">
      <c r="A18" s="43" t="s">
        <v>10</v>
      </c>
      <c r="B18" s="43" t="s">
        <v>11</v>
      </c>
      <c r="C18" s="43" t="s">
        <v>12</v>
      </c>
      <c r="D18" s="41" t="s">
        <v>13</v>
      </c>
      <c r="E18" s="42"/>
      <c r="F18" s="41" t="s">
        <v>14</v>
      </c>
      <c r="G18" s="42"/>
      <c r="H18" s="41" t="s">
        <v>15</v>
      </c>
      <c r="I18" s="42"/>
    </row>
    <row r="19" spans="1:9" ht="158.25" customHeight="1" x14ac:dyDescent="0.25">
      <c r="A19" s="44"/>
      <c r="B19" s="44"/>
      <c r="C19" s="44"/>
      <c r="D19" s="31" t="s">
        <v>40</v>
      </c>
      <c r="E19" s="32" t="s">
        <v>41</v>
      </c>
      <c r="F19" s="32" t="s">
        <v>40</v>
      </c>
      <c r="G19" s="32" t="s">
        <v>41</v>
      </c>
      <c r="H19" s="32" t="s">
        <v>40</v>
      </c>
      <c r="I19" s="32" t="s">
        <v>41</v>
      </c>
    </row>
    <row r="20" spans="1:9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</row>
    <row r="21" spans="1:9" ht="51.75" customHeight="1" x14ac:dyDescent="0.25">
      <c r="A21" s="15" t="s">
        <v>23</v>
      </c>
      <c r="B21" s="13"/>
      <c r="C21" s="54" t="s">
        <v>35</v>
      </c>
      <c r="D21" s="29">
        <f>D22+D23+D24+D39+D43+D44+D45+D46+D38</f>
        <v>14258.321999999998</v>
      </c>
      <c r="E21" s="22">
        <f t="shared" ref="E21:G21" si="0">E22+E23+E24+E39+E43+E44+E45+E46+E38</f>
        <v>14240.326999999999</v>
      </c>
      <c r="F21" s="22">
        <f t="shared" si="0"/>
        <v>298.06299999999999</v>
      </c>
      <c r="G21" s="22">
        <f t="shared" si="0"/>
        <v>184.983</v>
      </c>
      <c r="H21" s="22">
        <f>H22+H23+H24+H39+H43+H44+H45+H46+H38</f>
        <v>14556.384999999998</v>
      </c>
      <c r="I21" s="22">
        <f t="shared" ref="I21" si="1">I22+I23+I24+I39+I43+I44+I45+I46+I38</f>
        <v>14425.31</v>
      </c>
    </row>
    <row r="22" spans="1:9" x14ac:dyDescent="0.25">
      <c r="A22" s="1">
        <v>2110</v>
      </c>
      <c r="B22" s="14"/>
      <c r="C22" s="54"/>
      <c r="D22" s="27">
        <v>10350.192999999999</v>
      </c>
      <c r="E22" s="27">
        <v>10350.173000000001</v>
      </c>
      <c r="F22" s="23"/>
      <c r="G22" s="23"/>
      <c r="H22" s="23">
        <f t="shared" ref="H22:I41" si="2">D22+F22</f>
        <v>10350.192999999999</v>
      </c>
      <c r="I22" s="23">
        <f t="shared" si="2"/>
        <v>10350.173000000001</v>
      </c>
    </row>
    <row r="23" spans="1:9" x14ac:dyDescent="0.25">
      <c r="A23" s="37">
        <v>2120</v>
      </c>
      <c r="B23" s="14"/>
      <c r="C23" s="54"/>
      <c r="D23" s="27">
        <v>2189.123</v>
      </c>
      <c r="E23" s="27">
        <v>2189.114</v>
      </c>
      <c r="F23" s="23"/>
      <c r="G23" s="23"/>
      <c r="H23" s="23">
        <f t="shared" si="2"/>
        <v>2189.123</v>
      </c>
      <c r="I23" s="23">
        <f t="shared" si="2"/>
        <v>2189.114</v>
      </c>
    </row>
    <row r="24" spans="1:9" x14ac:dyDescent="0.25">
      <c r="A24" s="37">
        <v>2200</v>
      </c>
      <c r="B24" s="14"/>
      <c r="C24" s="54"/>
      <c r="D24" s="28">
        <f t="shared" ref="D24:E24" si="3">D25+D26+D27+D28+D29+D30+D36+D37</f>
        <v>761.23200000000008</v>
      </c>
      <c r="E24" s="28">
        <f t="shared" si="3"/>
        <v>743.26600000000008</v>
      </c>
      <c r="F24" s="28">
        <f>F25+F26+F27+F28+F29+F30+F36+F37</f>
        <v>268.06299999999999</v>
      </c>
      <c r="G24" s="28">
        <f>G25+G26+G27+G28+G29+G30+G36+G37</f>
        <v>154.983</v>
      </c>
      <c r="H24" s="23">
        <f t="shared" si="2"/>
        <v>1029.2950000000001</v>
      </c>
      <c r="I24" s="23">
        <f t="shared" si="2"/>
        <v>898.24900000000002</v>
      </c>
    </row>
    <row r="25" spans="1:9" x14ac:dyDescent="0.25">
      <c r="A25" s="38">
        <v>2210</v>
      </c>
      <c r="B25" s="14"/>
      <c r="C25" s="54"/>
      <c r="D25" s="27">
        <v>40.668999999999997</v>
      </c>
      <c r="E25" s="27">
        <v>40.668999999999997</v>
      </c>
      <c r="F25" s="23">
        <v>69.754999999999995</v>
      </c>
      <c r="G25" s="23">
        <v>34.613</v>
      </c>
      <c r="H25" s="23">
        <f t="shared" si="2"/>
        <v>110.42399999999999</v>
      </c>
      <c r="I25" s="23">
        <f t="shared" si="2"/>
        <v>75.281999999999996</v>
      </c>
    </row>
    <row r="26" spans="1:9" x14ac:dyDescent="0.25">
      <c r="A26" s="38">
        <v>2220</v>
      </c>
      <c r="B26" s="14"/>
      <c r="C26" s="54"/>
      <c r="D26" s="27"/>
      <c r="E26" s="27"/>
      <c r="F26" s="23"/>
      <c r="G26" s="23"/>
      <c r="H26" s="23">
        <f t="shared" si="2"/>
        <v>0</v>
      </c>
      <c r="I26" s="23">
        <f t="shared" si="2"/>
        <v>0</v>
      </c>
    </row>
    <row r="27" spans="1:9" x14ac:dyDescent="0.25">
      <c r="A27" s="38">
        <v>2230</v>
      </c>
      <c r="B27" s="14"/>
      <c r="C27" s="54"/>
      <c r="D27" s="27"/>
      <c r="E27" s="27"/>
      <c r="F27" s="23"/>
      <c r="G27" s="23"/>
      <c r="H27" s="23">
        <f t="shared" si="2"/>
        <v>0</v>
      </c>
      <c r="I27" s="23">
        <f t="shared" si="2"/>
        <v>0</v>
      </c>
    </row>
    <row r="28" spans="1:9" x14ac:dyDescent="0.25">
      <c r="A28" s="38">
        <v>2240</v>
      </c>
      <c r="B28" s="14"/>
      <c r="C28" s="54"/>
      <c r="D28" s="27">
        <v>141.107</v>
      </c>
      <c r="E28" s="27">
        <v>141.08600000000001</v>
      </c>
      <c r="F28" s="23">
        <v>114.437</v>
      </c>
      <c r="G28" s="23">
        <v>93.36</v>
      </c>
      <c r="H28" s="23">
        <f t="shared" si="2"/>
        <v>255.54399999999998</v>
      </c>
      <c r="I28" s="23">
        <f t="shared" si="2"/>
        <v>234.44600000000003</v>
      </c>
    </row>
    <row r="29" spans="1:9" x14ac:dyDescent="0.25">
      <c r="A29" s="37">
        <v>2250</v>
      </c>
      <c r="B29" s="14"/>
      <c r="C29" s="54"/>
      <c r="D29" s="27">
        <v>14.079000000000001</v>
      </c>
      <c r="E29" s="27">
        <v>14.079000000000001</v>
      </c>
      <c r="F29" s="23"/>
      <c r="G29" s="23"/>
      <c r="H29" s="23">
        <f t="shared" si="2"/>
        <v>14.079000000000001</v>
      </c>
      <c r="I29" s="23">
        <f t="shared" si="2"/>
        <v>14.079000000000001</v>
      </c>
    </row>
    <row r="30" spans="1:9" x14ac:dyDescent="0.25">
      <c r="A30" s="37">
        <v>2270</v>
      </c>
      <c r="B30" s="14"/>
      <c r="C30" s="54"/>
      <c r="D30" s="28">
        <f t="shared" ref="D30:G30" si="4">SUM(D31:D35)</f>
        <v>565.37700000000007</v>
      </c>
      <c r="E30" s="28">
        <f t="shared" si="4"/>
        <v>547.43200000000002</v>
      </c>
      <c r="F30" s="28">
        <f t="shared" si="4"/>
        <v>83.871000000000009</v>
      </c>
      <c r="G30" s="28">
        <f t="shared" si="4"/>
        <v>27.009999999999998</v>
      </c>
      <c r="H30" s="23">
        <f t="shared" si="2"/>
        <v>649.24800000000005</v>
      </c>
      <c r="I30" s="23">
        <f t="shared" si="2"/>
        <v>574.44200000000001</v>
      </c>
    </row>
    <row r="31" spans="1:9" x14ac:dyDescent="0.25">
      <c r="A31" s="38">
        <v>2271</v>
      </c>
      <c r="B31" s="14"/>
      <c r="C31" s="54"/>
      <c r="D31" s="27">
        <v>127.422</v>
      </c>
      <c r="E31" s="27">
        <v>112.441</v>
      </c>
      <c r="F31" s="23">
        <v>20.5</v>
      </c>
      <c r="G31" s="23">
        <v>10.5</v>
      </c>
      <c r="H31" s="23">
        <f t="shared" si="2"/>
        <v>147.922</v>
      </c>
      <c r="I31" s="23">
        <f t="shared" si="2"/>
        <v>122.941</v>
      </c>
    </row>
    <row r="32" spans="1:9" x14ac:dyDescent="0.25">
      <c r="A32" s="38">
        <v>2272</v>
      </c>
      <c r="B32" s="14"/>
      <c r="C32" s="54"/>
      <c r="D32" s="27">
        <v>7.7969999999999997</v>
      </c>
      <c r="E32" s="27">
        <v>7.48</v>
      </c>
      <c r="F32" s="23">
        <v>3.6640000000000001</v>
      </c>
      <c r="G32" s="23">
        <v>2.6219999999999999</v>
      </c>
      <c r="H32" s="23">
        <f t="shared" si="2"/>
        <v>11.461</v>
      </c>
      <c r="I32" s="23">
        <f t="shared" si="2"/>
        <v>10.102</v>
      </c>
    </row>
    <row r="33" spans="1:9" x14ac:dyDescent="0.25">
      <c r="A33" s="38">
        <v>2273</v>
      </c>
      <c r="B33" s="14"/>
      <c r="C33" s="54"/>
      <c r="D33" s="27">
        <v>424.548</v>
      </c>
      <c r="E33" s="27">
        <v>421.90100000000001</v>
      </c>
      <c r="F33" s="23">
        <v>54.929000000000002</v>
      </c>
      <c r="G33" s="23">
        <v>12.5</v>
      </c>
      <c r="H33" s="23">
        <f t="shared" si="2"/>
        <v>479.47699999999998</v>
      </c>
      <c r="I33" s="23">
        <f t="shared" si="2"/>
        <v>434.40100000000001</v>
      </c>
    </row>
    <row r="34" spans="1:9" x14ac:dyDescent="0.25">
      <c r="A34" s="38">
        <v>2274</v>
      </c>
      <c r="B34" s="14"/>
      <c r="C34" s="54"/>
      <c r="D34" s="27"/>
      <c r="E34" s="23"/>
      <c r="F34" s="23"/>
      <c r="G34" s="23"/>
      <c r="H34" s="23">
        <f t="shared" si="2"/>
        <v>0</v>
      </c>
      <c r="I34" s="23">
        <f t="shared" si="2"/>
        <v>0</v>
      </c>
    </row>
    <row r="35" spans="1:9" x14ac:dyDescent="0.25">
      <c r="A35" s="38">
        <v>2275</v>
      </c>
      <c r="B35" s="14"/>
      <c r="C35" s="54"/>
      <c r="D35" s="27">
        <v>5.61</v>
      </c>
      <c r="E35" s="23">
        <v>5.61</v>
      </c>
      <c r="F35" s="23">
        <v>4.7779999999999996</v>
      </c>
      <c r="G35" s="23">
        <v>1.3879999999999999</v>
      </c>
      <c r="H35" s="23">
        <f t="shared" si="2"/>
        <v>10.388</v>
      </c>
      <c r="I35" s="23">
        <f t="shared" si="2"/>
        <v>6.9980000000000002</v>
      </c>
    </row>
    <row r="36" spans="1:9" x14ac:dyDescent="0.25">
      <c r="A36" s="37">
        <v>2281</v>
      </c>
      <c r="B36" s="14"/>
      <c r="C36" s="54"/>
      <c r="D36" s="27"/>
      <c r="E36" s="23"/>
      <c r="F36" s="23"/>
      <c r="G36" s="23"/>
      <c r="H36" s="23">
        <f t="shared" si="2"/>
        <v>0</v>
      </c>
      <c r="I36" s="23">
        <f t="shared" si="2"/>
        <v>0</v>
      </c>
    </row>
    <row r="37" spans="1:9" x14ac:dyDescent="0.25">
      <c r="A37" s="37">
        <v>2282</v>
      </c>
      <c r="B37" s="14"/>
      <c r="C37" s="54"/>
      <c r="D37" s="27"/>
      <c r="E37" s="23"/>
      <c r="F37" s="23"/>
      <c r="G37" s="23"/>
      <c r="H37" s="23">
        <f t="shared" si="2"/>
        <v>0</v>
      </c>
      <c r="I37" s="23">
        <f t="shared" si="2"/>
        <v>0</v>
      </c>
    </row>
    <row r="38" spans="1:9" x14ac:dyDescent="0.25">
      <c r="A38" s="37">
        <v>2610</v>
      </c>
      <c r="B38" s="14"/>
      <c r="C38" s="54"/>
      <c r="D38" s="28">
        <v>957.774</v>
      </c>
      <c r="E38" s="23">
        <v>957.774</v>
      </c>
      <c r="F38" s="23"/>
      <c r="G38" s="23"/>
      <c r="H38" s="23">
        <f t="shared" si="2"/>
        <v>957.774</v>
      </c>
      <c r="I38" s="23">
        <f t="shared" si="2"/>
        <v>957.774</v>
      </c>
    </row>
    <row r="39" spans="1:9" x14ac:dyDescent="0.25">
      <c r="A39" s="37">
        <v>2700</v>
      </c>
      <c r="B39" s="14"/>
      <c r="C39" s="54"/>
      <c r="D39" s="28">
        <f t="shared" ref="D39:G39" si="5">SUM(D40:D42)</f>
        <v>0</v>
      </c>
      <c r="E39" s="28">
        <f t="shared" si="5"/>
        <v>0</v>
      </c>
      <c r="F39" s="28">
        <f t="shared" si="5"/>
        <v>0</v>
      </c>
      <c r="G39" s="28">
        <f t="shared" si="5"/>
        <v>0</v>
      </c>
      <c r="H39" s="23">
        <f t="shared" si="2"/>
        <v>0</v>
      </c>
      <c r="I39" s="23">
        <f t="shared" si="2"/>
        <v>0</v>
      </c>
    </row>
    <row r="40" spans="1:9" x14ac:dyDescent="0.25">
      <c r="A40" s="38">
        <v>2710</v>
      </c>
      <c r="B40" s="14"/>
      <c r="C40" s="54"/>
      <c r="D40" s="27"/>
      <c r="E40" s="23"/>
      <c r="F40" s="23"/>
      <c r="G40" s="23"/>
      <c r="H40" s="23">
        <f t="shared" si="2"/>
        <v>0</v>
      </c>
      <c r="I40" s="23">
        <f t="shared" si="2"/>
        <v>0</v>
      </c>
    </row>
    <row r="41" spans="1:9" x14ac:dyDescent="0.25">
      <c r="A41" s="38">
        <v>2720</v>
      </c>
      <c r="B41" s="14"/>
      <c r="C41" s="54"/>
      <c r="D41" s="27"/>
      <c r="E41" s="23"/>
      <c r="F41" s="23"/>
      <c r="G41" s="23"/>
      <c r="H41" s="23">
        <f t="shared" si="2"/>
        <v>0</v>
      </c>
      <c r="I41" s="23">
        <f t="shared" si="2"/>
        <v>0</v>
      </c>
    </row>
    <row r="42" spans="1:9" x14ac:dyDescent="0.25">
      <c r="A42" s="38">
        <v>2730</v>
      </c>
      <c r="B42" s="14"/>
      <c r="C42" s="54"/>
      <c r="D42" s="27"/>
      <c r="E42" s="23"/>
      <c r="F42" s="23"/>
      <c r="G42" s="23"/>
      <c r="H42" s="23">
        <f t="shared" ref="H42:I46" si="6">D42+F42</f>
        <v>0</v>
      </c>
      <c r="I42" s="23">
        <f t="shared" si="6"/>
        <v>0</v>
      </c>
    </row>
    <row r="43" spans="1:9" x14ac:dyDescent="0.25">
      <c r="A43" s="38">
        <v>2800</v>
      </c>
      <c r="B43" s="14"/>
      <c r="C43" s="54"/>
      <c r="D43" s="27"/>
      <c r="E43" s="23"/>
      <c r="F43" s="23"/>
      <c r="G43" s="23"/>
      <c r="H43" s="23">
        <f t="shared" si="6"/>
        <v>0</v>
      </c>
      <c r="I43" s="23">
        <f t="shared" si="6"/>
        <v>0</v>
      </c>
    </row>
    <row r="44" spans="1:9" x14ac:dyDescent="0.25">
      <c r="A44" s="37">
        <v>3110</v>
      </c>
      <c r="B44" s="14"/>
      <c r="C44" s="54"/>
      <c r="D44" s="27"/>
      <c r="E44" s="23"/>
      <c r="F44" s="23">
        <v>30</v>
      </c>
      <c r="G44" s="23">
        <v>30</v>
      </c>
      <c r="H44" s="23">
        <f t="shared" si="6"/>
        <v>30</v>
      </c>
      <c r="I44" s="23">
        <f t="shared" si="6"/>
        <v>30</v>
      </c>
    </row>
    <row r="45" spans="1:9" x14ac:dyDescent="0.25">
      <c r="A45" s="37">
        <v>3122</v>
      </c>
      <c r="B45" s="14"/>
      <c r="C45" s="54"/>
      <c r="D45" s="27"/>
      <c r="E45" s="23"/>
      <c r="F45" s="23"/>
      <c r="G45" s="23"/>
      <c r="H45" s="23">
        <f t="shared" si="6"/>
        <v>0</v>
      </c>
      <c r="I45" s="23">
        <f t="shared" si="6"/>
        <v>0</v>
      </c>
    </row>
    <row r="46" spans="1:9" x14ac:dyDescent="0.25">
      <c r="A46" s="37">
        <v>3132</v>
      </c>
      <c r="B46" s="14"/>
      <c r="C46" s="54"/>
      <c r="D46" s="27"/>
      <c r="E46" s="23"/>
      <c r="F46" s="23"/>
      <c r="G46" s="23"/>
      <c r="H46" s="23">
        <f t="shared" si="6"/>
        <v>0</v>
      </c>
      <c r="I46" s="23">
        <f t="shared" si="6"/>
        <v>0</v>
      </c>
    </row>
    <row r="47" spans="1:9" x14ac:dyDescent="0.25">
      <c r="A47" s="37">
        <v>3142</v>
      </c>
      <c r="B47" s="10"/>
      <c r="C47" s="30"/>
      <c r="D47" s="27"/>
      <c r="E47" s="23"/>
      <c r="F47" s="23"/>
      <c r="G47" s="23"/>
      <c r="H47" s="23">
        <f t="shared" ref="H47:H49" si="7">D47+F47</f>
        <v>0</v>
      </c>
      <c r="I47" s="23">
        <f t="shared" ref="I47:I49" si="8">E47+G47</f>
        <v>0</v>
      </c>
    </row>
    <row r="48" spans="1:9" x14ac:dyDescent="0.25">
      <c r="A48" s="37">
        <v>3143</v>
      </c>
      <c r="B48" s="10"/>
      <c r="C48" s="30"/>
      <c r="D48" s="27"/>
      <c r="E48" s="23"/>
      <c r="F48" s="23"/>
      <c r="G48" s="23"/>
      <c r="H48" s="23">
        <f t="shared" si="7"/>
        <v>0</v>
      </c>
      <c r="I48" s="23">
        <f t="shared" si="8"/>
        <v>0</v>
      </c>
    </row>
    <row r="49" spans="1:9" x14ac:dyDescent="0.25">
      <c r="A49" s="1">
        <v>3210</v>
      </c>
      <c r="B49" s="10"/>
      <c r="C49" s="10"/>
      <c r="D49" s="18"/>
      <c r="E49" s="16"/>
      <c r="F49" s="16"/>
      <c r="G49" s="16"/>
      <c r="H49" s="23">
        <f t="shared" si="7"/>
        <v>0</v>
      </c>
      <c r="I49" s="23">
        <f t="shared" si="8"/>
        <v>0</v>
      </c>
    </row>
    <row r="50" spans="1:9" x14ac:dyDescent="0.25">
      <c r="A50" s="33"/>
      <c r="D50" s="19"/>
      <c r="E50" s="20"/>
      <c r="F50" s="20"/>
      <c r="G50" s="20"/>
      <c r="H50" s="20"/>
      <c r="I50" s="20"/>
    </row>
    <row r="51" spans="1:9" x14ac:dyDescent="0.25">
      <c r="A51" s="5" t="s">
        <v>19</v>
      </c>
      <c r="G51" s="5" t="s">
        <v>25</v>
      </c>
    </row>
    <row r="53" spans="1:9" x14ac:dyDescent="0.25">
      <c r="A53" s="11"/>
    </row>
  </sheetData>
  <mergeCells count="14">
    <mergeCell ref="A14:G14"/>
    <mergeCell ref="B8:E8"/>
    <mergeCell ref="B9:E9"/>
    <mergeCell ref="A10:F10"/>
    <mergeCell ref="A11:F11"/>
    <mergeCell ref="A12:F12"/>
    <mergeCell ref="H18:I18"/>
    <mergeCell ref="C21:C46"/>
    <mergeCell ref="A15:G15"/>
    <mergeCell ref="A18:A19"/>
    <mergeCell ref="B18:B19"/>
    <mergeCell ref="C18:C19"/>
    <mergeCell ref="D18:E18"/>
    <mergeCell ref="F18:G18"/>
  </mergeCells>
  <pageMargins left="1.1811023622047245" right="0.70866141732283472" top="0.74803149606299213" bottom="0.74803149606299213" header="0.31496062992125984" footer="0.31496062992125984"/>
  <pageSetup paperSize="9" scale="67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3"/>
  <sheetViews>
    <sheetView topLeftCell="A19" zoomScaleNormal="100" zoomScaleSheetLayoutView="80" workbookViewId="0">
      <selection activeCell="E47" sqref="E47"/>
    </sheetView>
  </sheetViews>
  <sheetFormatPr defaultColWidth="9.140625" defaultRowHeight="15" x14ac:dyDescent="0.25"/>
  <cols>
    <col min="1" max="1" width="18" style="5" customWidth="1"/>
    <col min="2" max="2" width="15.42578125" style="5" customWidth="1"/>
    <col min="3" max="3" width="15.28515625" style="5" customWidth="1"/>
    <col min="4" max="4" width="12.85546875" style="5" customWidth="1"/>
    <col min="5" max="5" width="10.85546875" style="5" customWidth="1"/>
    <col min="6" max="6" width="12.5703125" style="5" customWidth="1"/>
    <col min="7" max="7" width="11" style="5" customWidth="1"/>
    <col min="8" max="8" width="12.5703125" style="5" customWidth="1"/>
    <col min="9" max="9" width="11.28515625" style="5" customWidth="1"/>
    <col min="10" max="16384" width="9.140625" style="5"/>
  </cols>
  <sheetData>
    <row r="1" spans="1:7" x14ac:dyDescent="0.25">
      <c r="F1" s="5" t="s">
        <v>0</v>
      </c>
    </row>
    <row r="2" spans="1:7" x14ac:dyDescent="0.25">
      <c r="F2" s="5" t="s">
        <v>1</v>
      </c>
    </row>
    <row r="3" spans="1:7" x14ac:dyDescent="0.25">
      <c r="F3" s="5" t="s">
        <v>2</v>
      </c>
    </row>
    <row r="8" spans="1:7" x14ac:dyDescent="0.25">
      <c r="B8" s="47" t="s">
        <v>3</v>
      </c>
      <c r="C8" s="47"/>
      <c r="D8" s="47"/>
      <c r="E8" s="47"/>
    </row>
    <row r="9" spans="1:7" x14ac:dyDescent="0.25">
      <c r="B9" s="47" t="s">
        <v>4</v>
      </c>
      <c r="C9" s="47"/>
      <c r="D9" s="47"/>
      <c r="E9" s="47"/>
      <c r="F9" s="6"/>
    </row>
    <row r="10" spans="1:7" x14ac:dyDescent="0.25">
      <c r="A10" s="47" t="s">
        <v>5</v>
      </c>
      <c r="B10" s="47"/>
      <c r="C10" s="47"/>
      <c r="D10" s="47"/>
      <c r="E10" s="47"/>
      <c r="F10" s="47"/>
    </row>
    <row r="11" spans="1:7" x14ac:dyDescent="0.25">
      <c r="A11" s="47" t="s">
        <v>6</v>
      </c>
      <c r="B11" s="47"/>
      <c r="C11" s="47"/>
      <c r="D11" s="47"/>
      <c r="E11" s="47"/>
      <c r="F11" s="47"/>
    </row>
    <row r="12" spans="1:7" x14ac:dyDescent="0.25">
      <c r="A12" s="47" t="s">
        <v>7</v>
      </c>
      <c r="B12" s="47"/>
      <c r="C12" s="47"/>
      <c r="D12" s="47"/>
      <c r="E12" s="47"/>
      <c r="F12" s="47"/>
    </row>
    <row r="14" spans="1:7" x14ac:dyDescent="0.25">
      <c r="A14" s="51" t="s">
        <v>38</v>
      </c>
      <c r="B14" s="51"/>
      <c r="C14" s="51"/>
      <c r="D14" s="51"/>
      <c r="E14" s="51"/>
      <c r="F14" s="51"/>
      <c r="G14" s="51"/>
    </row>
    <row r="15" spans="1:7" x14ac:dyDescent="0.25">
      <c r="A15" s="52" t="s">
        <v>8</v>
      </c>
      <c r="B15" s="52"/>
      <c r="C15" s="52"/>
      <c r="D15" s="52"/>
      <c r="E15" s="52"/>
      <c r="F15" s="52"/>
      <c r="G15" s="52"/>
    </row>
    <row r="16" spans="1:7" x14ac:dyDescent="0.25">
      <c r="C16" s="7" t="s">
        <v>39</v>
      </c>
    </row>
    <row r="17" spans="1:9" x14ac:dyDescent="0.25">
      <c r="I17" s="5" t="s">
        <v>9</v>
      </c>
    </row>
    <row r="18" spans="1:9" x14ac:dyDescent="0.25">
      <c r="A18" s="43" t="s">
        <v>10</v>
      </c>
      <c r="B18" s="43" t="s">
        <v>11</v>
      </c>
      <c r="C18" s="43" t="s">
        <v>12</v>
      </c>
      <c r="D18" s="41" t="s">
        <v>13</v>
      </c>
      <c r="E18" s="42"/>
      <c r="F18" s="41" t="s">
        <v>14</v>
      </c>
      <c r="G18" s="42"/>
      <c r="H18" s="41" t="s">
        <v>15</v>
      </c>
      <c r="I18" s="42"/>
    </row>
    <row r="19" spans="1:9" ht="158.25" customHeight="1" x14ac:dyDescent="0.25">
      <c r="A19" s="44"/>
      <c r="B19" s="44"/>
      <c r="C19" s="44"/>
      <c r="D19" s="31" t="s">
        <v>40</v>
      </c>
      <c r="E19" s="32" t="s">
        <v>41</v>
      </c>
      <c r="F19" s="32" t="s">
        <v>40</v>
      </c>
      <c r="G19" s="32" t="s">
        <v>41</v>
      </c>
      <c r="H19" s="32" t="s">
        <v>40</v>
      </c>
      <c r="I19" s="32" t="s">
        <v>41</v>
      </c>
    </row>
    <row r="20" spans="1:9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</row>
    <row r="21" spans="1:9" ht="51.75" customHeight="1" x14ac:dyDescent="0.25">
      <c r="A21" s="15" t="s">
        <v>24</v>
      </c>
      <c r="B21" s="13"/>
      <c r="C21" s="54" t="s">
        <v>36</v>
      </c>
      <c r="D21" s="22">
        <f>D22+D23+D24+D39+D43+D44+D45+D46+D38</f>
        <v>416.70500000000004</v>
      </c>
      <c r="E21" s="22">
        <f t="shared" ref="E21:I21" si="0">E22+E23+E24+E39+E43+E44+E45+E46+E38</f>
        <v>416.69299999999998</v>
      </c>
      <c r="F21" s="22">
        <f t="shared" si="0"/>
        <v>2794.4719999999998</v>
      </c>
      <c r="G21" s="22">
        <f t="shared" si="0"/>
        <v>1605.28</v>
      </c>
      <c r="H21" s="22">
        <f t="shared" si="0"/>
        <v>3211.1769999999997</v>
      </c>
      <c r="I21" s="22">
        <f t="shared" si="0"/>
        <v>2021.973</v>
      </c>
    </row>
    <row r="22" spans="1:9" x14ac:dyDescent="0.25">
      <c r="A22" s="1">
        <v>2110</v>
      </c>
      <c r="B22" s="14"/>
      <c r="C22" s="54"/>
      <c r="D22" s="27"/>
      <c r="E22" s="27"/>
      <c r="F22" s="23"/>
      <c r="G22" s="23"/>
      <c r="H22" s="23">
        <f t="shared" ref="H22:I41" si="1">D22+F22</f>
        <v>0</v>
      </c>
      <c r="I22" s="23">
        <f t="shared" si="1"/>
        <v>0</v>
      </c>
    </row>
    <row r="23" spans="1:9" x14ac:dyDescent="0.25">
      <c r="A23" s="37">
        <v>2120</v>
      </c>
      <c r="B23" s="14"/>
      <c r="C23" s="54"/>
      <c r="D23" s="27"/>
      <c r="E23" s="27"/>
      <c r="F23" s="23"/>
      <c r="G23" s="23"/>
      <c r="H23" s="23">
        <f t="shared" si="1"/>
        <v>0</v>
      </c>
      <c r="I23" s="23">
        <f t="shared" si="1"/>
        <v>0</v>
      </c>
    </row>
    <row r="24" spans="1:9" x14ac:dyDescent="0.25">
      <c r="A24" s="37">
        <v>2200</v>
      </c>
      <c r="B24" s="14"/>
      <c r="C24" s="54"/>
      <c r="D24" s="28">
        <f t="shared" ref="D24:E24" si="2">D25+D26+D27+D28+D29+D30+D36+D37</f>
        <v>146.977</v>
      </c>
      <c r="E24" s="28">
        <f t="shared" si="2"/>
        <v>146.97</v>
      </c>
      <c r="F24" s="28">
        <f>F25+F26+F27+F28+F29+F30+F36+F37</f>
        <v>2564.223</v>
      </c>
      <c r="G24" s="28">
        <f>G25+G26+G27+G28+G29+G30+G36+G37</f>
        <v>1375.0319999999999</v>
      </c>
      <c r="H24" s="23">
        <f t="shared" si="1"/>
        <v>2711.2</v>
      </c>
      <c r="I24" s="23">
        <f t="shared" si="1"/>
        <v>1522.002</v>
      </c>
    </row>
    <row r="25" spans="1:9" x14ac:dyDescent="0.25">
      <c r="A25" s="38">
        <v>2210</v>
      </c>
      <c r="B25" s="14"/>
      <c r="C25" s="54"/>
      <c r="D25" s="27">
        <v>15.384</v>
      </c>
      <c r="E25" s="27">
        <v>15.382999999999999</v>
      </c>
      <c r="F25" s="23">
        <v>209.75</v>
      </c>
      <c r="G25" s="23">
        <v>209.75</v>
      </c>
      <c r="H25" s="23">
        <f t="shared" si="1"/>
        <v>225.13400000000001</v>
      </c>
      <c r="I25" s="23">
        <f t="shared" si="1"/>
        <v>225.13300000000001</v>
      </c>
    </row>
    <row r="26" spans="1:9" x14ac:dyDescent="0.25">
      <c r="A26" s="38">
        <v>2220</v>
      </c>
      <c r="B26" s="14"/>
      <c r="C26" s="54"/>
      <c r="D26" s="27"/>
      <c r="E26" s="27"/>
      <c r="F26" s="23"/>
      <c r="G26" s="23"/>
      <c r="H26" s="23">
        <f t="shared" si="1"/>
        <v>0</v>
      </c>
      <c r="I26" s="23">
        <f t="shared" si="1"/>
        <v>0</v>
      </c>
    </row>
    <row r="27" spans="1:9" x14ac:dyDescent="0.25">
      <c r="A27" s="38">
        <v>2230</v>
      </c>
      <c r="B27" s="14"/>
      <c r="C27" s="54"/>
      <c r="D27" s="27"/>
      <c r="E27" s="27"/>
      <c r="F27" s="23"/>
      <c r="G27" s="23"/>
      <c r="H27" s="23">
        <f t="shared" si="1"/>
        <v>0</v>
      </c>
      <c r="I27" s="23">
        <f t="shared" si="1"/>
        <v>0</v>
      </c>
    </row>
    <row r="28" spans="1:9" x14ac:dyDescent="0.25">
      <c r="A28" s="38">
        <v>2240</v>
      </c>
      <c r="B28" s="14"/>
      <c r="C28" s="54"/>
      <c r="D28" s="27">
        <v>93.953000000000003</v>
      </c>
      <c r="E28" s="27">
        <v>93.947000000000003</v>
      </c>
      <c r="F28" s="23">
        <v>2354.473</v>
      </c>
      <c r="G28" s="23">
        <v>1165.2819999999999</v>
      </c>
      <c r="H28" s="23">
        <f t="shared" si="1"/>
        <v>2448.4259999999999</v>
      </c>
      <c r="I28" s="23">
        <f t="shared" si="1"/>
        <v>1259.2289999999998</v>
      </c>
    </row>
    <row r="29" spans="1:9" x14ac:dyDescent="0.25">
      <c r="A29" s="37">
        <v>2250</v>
      </c>
      <c r="B29" s="14"/>
      <c r="C29" s="54"/>
      <c r="D29" s="27">
        <v>37.64</v>
      </c>
      <c r="E29" s="27">
        <v>37.64</v>
      </c>
      <c r="F29" s="23"/>
      <c r="G29" s="23"/>
      <c r="H29" s="23">
        <f t="shared" si="1"/>
        <v>37.64</v>
      </c>
      <c r="I29" s="23">
        <f t="shared" si="1"/>
        <v>37.64</v>
      </c>
    </row>
    <row r="30" spans="1:9" x14ac:dyDescent="0.25">
      <c r="A30" s="37">
        <v>2270</v>
      </c>
      <c r="B30" s="14"/>
      <c r="C30" s="54"/>
      <c r="D30" s="28">
        <f t="shared" ref="D30:G30" si="3">SUM(D31:D35)</f>
        <v>0</v>
      </c>
      <c r="E30" s="28">
        <f t="shared" si="3"/>
        <v>0</v>
      </c>
      <c r="F30" s="28">
        <f t="shared" si="3"/>
        <v>0</v>
      </c>
      <c r="G30" s="28">
        <f t="shared" si="3"/>
        <v>0</v>
      </c>
      <c r="H30" s="23">
        <f t="shared" si="1"/>
        <v>0</v>
      </c>
      <c r="I30" s="23">
        <f t="shared" si="1"/>
        <v>0</v>
      </c>
    </row>
    <row r="31" spans="1:9" x14ac:dyDescent="0.25">
      <c r="A31" s="38">
        <v>2271</v>
      </c>
      <c r="B31" s="14"/>
      <c r="C31" s="54"/>
      <c r="D31" s="27"/>
      <c r="E31" s="27"/>
      <c r="F31" s="23"/>
      <c r="G31" s="23"/>
      <c r="H31" s="23">
        <f t="shared" si="1"/>
        <v>0</v>
      </c>
      <c r="I31" s="23">
        <f t="shared" si="1"/>
        <v>0</v>
      </c>
    </row>
    <row r="32" spans="1:9" x14ac:dyDescent="0.25">
      <c r="A32" s="38">
        <v>2272</v>
      </c>
      <c r="B32" s="14"/>
      <c r="C32" s="54"/>
      <c r="D32" s="27"/>
      <c r="E32" s="27"/>
      <c r="F32" s="23"/>
      <c r="G32" s="23"/>
      <c r="H32" s="23">
        <f t="shared" si="1"/>
        <v>0</v>
      </c>
      <c r="I32" s="23">
        <f t="shared" si="1"/>
        <v>0</v>
      </c>
    </row>
    <row r="33" spans="1:9" x14ac:dyDescent="0.25">
      <c r="A33" s="38">
        <v>2273</v>
      </c>
      <c r="B33" s="14"/>
      <c r="C33" s="54"/>
      <c r="D33" s="27"/>
      <c r="E33" s="27"/>
      <c r="F33" s="23"/>
      <c r="G33" s="23"/>
      <c r="H33" s="23">
        <f t="shared" si="1"/>
        <v>0</v>
      </c>
      <c r="I33" s="23">
        <f t="shared" si="1"/>
        <v>0</v>
      </c>
    </row>
    <row r="34" spans="1:9" x14ac:dyDescent="0.25">
      <c r="A34" s="38">
        <v>2274</v>
      </c>
      <c r="B34" s="14"/>
      <c r="C34" s="54"/>
      <c r="D34" s="27"/>
      <c r="E34" s="23"/>
      <c r="F34" s="23"/>
      <c r="G34" s="23"/>
      <c r="H34" s="23">
        <f t="shared" si="1"/>
        <v>0</v>
      </c>
      <c r="I34" s="23">
        <f t="shared" si="1"/>
        <v>0</v>
      </c>
    </row>
    <row r="35" spans="1:9" x14ac:dyDescent="0.25">
      <c r="A35" s="38">
        <v>2275</v>
      </c>
      <c r="B35" s="14"/>
      <c r="C35" s="54"/>
      <c r="D35" s="27"/>
      <c r="E35" s="23"/>
      <c r="F35" s="23"/>
      <c r="G35" s="23"/>
      <c r="H35" s="23">
        <f t="shared" si="1"/>
        <v>0</v>
      </c>
      <c r="I35" s="23">
        <f t="shared" si="1"/>
        <v>0</v>
      </c>
    </row>
    <row r="36" spans="1:9" x14ac:dyDescent="0.25">
      <c r="A36" s="37">
        <v>2281</v>
      </c>
      <c r="B36" s="14"/>
      <c r="C36" s="54"/>
      <c r="D36" s="27"/>
      <c r="E36" s="23"/>
      <c r="F36" s="23"/>
      <c r="G36" s="23"/>
      <c r="H36" s="23">
        <f t="shared" si="1"/>
        <v>0</v>
      </c>
      <c r="I36" s="23">
        <f t="shared" si="1"/>
        <v>0</v>
      </c>
    </row>
    <row r="37" spans="1:9" x14ac:dyDescent="0.25">
      <c r="A37" s="37">
        <v>2282</v>
      </c>
      <c r="B37" s="14"/>
      <c r="C37" s="54"/>
      <c r="D37" s="27"/>
      <c r="E37" s="23"/>
      <c r="F37" s="23"/>
      <c r="G37" s="23"/>
      <c r="H37" s="23">
        <f t="shared" si="1"/>
        <v>0</v>
      </c>
      <c r="I37" s="23">
        <f t="shared" si="1"/>
        <v>0</v>
      </c>
    </row>
    <row r="38" spans="1:9" x14ac:dyDescent="0.25">
      <c r="A38" s="37">
        <v>2610</v>
      </c>
      <c r="B38" s="14"/>
      <c r="C38" s="54"/>
      <c r="D38" s="28"/>
      <c r="E38" s="23"/>
      <c r="F38" s="23"/>
      <c r="G38" s="23"/>
      <c r="H38" s="23">
        <f t="shared" si="1"/>
        <v>0</v>
      </c>
      <c r="I38" s="23">
        <f t="shared" si="1"/>
        <v>0</v>
      </c>
    </row>
    <row r="39" spans="1:9" x14ac:dyDescent="0.25">
      <c r="A39" s="37">
        <v>2700</v>
      </c>
      <c r="B39" s="14"/>
      <c r="C39" s="54"/>
      <c r="D39" s="28">
        <f t="shared" ref="D39:G39" si="4">SUM(D40:D42)</f>
        <v>269.72800000000001</v>
      </c>
      <c r="E39" s="28">
        <f t="shared" si="4"/>
        <v>269.72300000000001</v>
      </c>
      <c r="F39" s="28">
        <f t="shared" si="4"/>
        <v>0</v>
      </c>
      <c r="G39" s="28">
        <f t="shared" si="4"/>
        <v>0</v>
      </c>
      <c r="H39" s="23">
        <f t="shared" si="1"/>
        <v>269.72800000000001</v>
      </c>
      <c r="I39" s="23">
        <f t="shared" si="1"/>
        <v>269.72300000000001</v>
      </c>
    </row>
    <row r="40" spans="1:9" x14ac:dyDescent="0.25">
      <c r="A40" s="38">
        <v>2710</v>
      </c>
      <c r="B40" s="14"/>
      <c r="C40" s="54"/>
      <c r="D40" s="27"/>
      <c r="E40" s="23"/>
      <c r="F40" s="23"/>
      <c r="G40" s="23"/>
      <c r="H40" s="23">
        <f t="shared" si="1"/>
        <v>0</v>
      </c>
      <c r="I40" s="23">
        <f t="shared" si="1"/>
        <v>0</v>
      </c>
    </row>
    <row r="41" spans="1:9" x14ac:dyDescent="0.25">
      <c r="A41" s="38">
        <v>2720</v>
      </c>
      <c r="B41" s="14"/>
      <c r="C41" s="54"/>
      <c r="D41" s="27"/>
      <c r="E41" s="23"/>
      <c r="F41" s="23"/>
      <c r="G41" s="23"/>
      <c r="H41" s="23">
        <f t="shared" si="1"/>
        <v>0</v>
      </c>
      <c r="I41" s="23">
        <f t="shared" si="1"/>
        <v>0</v>
      </c>
    </row>
    <row r="42" spans="1:9" x14ac:dyDescent="0.25">
      <c r="A42" s="38">
        <v>2730</v>
      </c>
      <c r="B42" s="14"/>
      <c r="C42" s="54"/>
      <c r="D42" s="27">
        <v>269.72800000000001</v>
      </c>
      <c r="E42" s="23">
        <v>269.72300000000001</v>
      </c>
      <c r="F42" s="23"/>
      <c r="G42" s="23"/>
      <c r="H42" s="23">
        <f t="shared" ref="H42:I46" si="5">D42+F42</f>
        <v>269.72800000000001</v>
      </c>
      <c r="I42" s="23">
        <f t="shared" si="5"/>
        <v>269.72300000000001</v>
      </c>
    </row>
    <row r="43" spans="1:9" x14ac:dyDescent="0.25">
      <c r="A43" s="38">
        <v>2800</v>
      </c>
      <c r="B43" s="14"/>
      <c r="C43" s="54"/>
      <c r="D43" s="27"/>
      <c r="E43" s="23"/>
      <c r="F43" s="23"/>
      <c r="G43" s="23"/>
      <c r="H43" s="23">
        <f t="shared" si="5"/>
        <v>0</v>
      </c>
      <c r="I43" s="23">
        <f t="shared" si="5"/>
        <v>0</v>
      </c>
    </row>
    <row r="44" spans="1:9" x14ac:dyDescent="0.25">
      <c r="A44" s="37">
        <v>3110</v>
      </c>
      <c r="B44" s="14"/>
      <c r="C44" s="54"/>
      <c r="D44" s="27"/>
      <c r="E44" s="23"/>
      <c r="F44" s="23">
        <v>230.249</v>
      </c>
      <c r="G44" s="23">
        <v>230.24799999999999</v>
      </c>
      <c r="H44" s="23">
        <f t="shared" si="5"/>
        <v>230.249</v>
      </c>
      <c r="I44" s="23">
        <f t="shared" si="5"/>
        <v>230.24799999999999</v>
      </c>
    </row>
    <row r="45" spans="1:9" x14ac:dyDescent="0.25">
      <c r="A45" s="37">
        <v>3122</v>
      </c>
      <c r="B45" s="14"/>
      <c r="C45" s="54"/>
      <c r="D45" s="27"/>
      <c r="E45" s="23"/>
      <c r="F45" s="23"/>
      <c r="G45" s="23"/>
      <c r="H45" s="23">
        <f t="shared" si="5"/>
        <v>0</v>
      </c>
      <c r="I45" s="23">
        <f t="shared" si="5"/>
        <v>0</v>
      </c>
    </row>
    <row r="46" spans="1:9" x14ac:dyDescent="0.25">
      <c r="A46" s="37">
        <v>3132</v>
      </c>
      <c r="B46" s="14"/>
      <c r="C46" s="54"/>
      <c r="D46" s="27"/>
      <c r="E46" s="23"/>
      <c r="F46" s="23"/>
      <c r="G46" s="23"/>
      <c r="H46" s="23">
        <f t="shared" si="5"/>
        <v>0</v>
      </c>
      <c r="I46" s="23">
        <f t="shared" si="5"/>
        <v>0</v>
      </c>
    </row>
    <row r="47" spans="1:9" x14ac:dyDescent="0.25">
      <c r="A47" s="37">
        <v>3142</v>
      </c>
      <c r="B47" s="10"/>
      <c r="C47" s="30"/>
      <c r="D47" s="27"/>
      <c r="E47" s="23"/>
      <c r="F47" s="23"/>
      <c r="G47" s="23"/>
      <c r="H47" s="23">
        <f t="shared" ref="H47:H49" si="6">D47+F47</f>
        <v>0</v>
      </c>
      <c r="I47" s="23">
        <f t="shared" ref="I47:I49" si="7">E47+G47</f>
        <v>0</v>
      </c>
    </row>
    <row r="48" spans="1:9" x14ac:dyDescent="0.25">
      <c r="A48" s="37">
        <v>3143</v>
      </c>
      <c r="B48" s="10"/>
      <c r="C48" s="30"/>
      <c r="D48" s="27"/>
      <c r="E48" s="23"/>
      <c r="F48" s="23"/>
      <c r="G48" s="23"/>
      <c r="H48" s="23">
        <f t="shared" si="6"/>
        <v>0</v>
      </c>
      <c r="I48" s="23">
        <f t="shared" si="7"/>
        <v>0</v>
      </c>
    </row>
    <row r="49" spans="1:9" x14ac:dyDescent="0.25">
      <c r="A49" s="37">
        <v>3210</v>
      </c>
      <c r="B49" s="10"/>
      <c r="C49" s="10"/>
      <c r="D49" s="18"/>
      <c r="E49" s="16"/>
      <c r="F49" s="16"/>
      <c r="G49" s="16"/>
      <c r="H49" s="23">
        <f t="shared" si="6"/>
        <v>0</v>
      </c>
      <c r="I49" s="23">
        <f t="shared" si="7"/>
        <v>0</v>
      </c>
    </row>
    <row r="50" spans="1:9" x14ac:dyDescent="0.25">
      <c r="A50" s="33"/>
      <c r="D50" s="19"/>
      <c r="E50" s="20"/>
      <c r="F50" s="20"/>
      <c r="G50" s="20"/>
      <c r="H50" s="20"/>
      <c r="I50" s="20"/>
    </row>
    <row r="51" spans="1:9" x14ac:dyDescent="0.25">
      <c r="A51" s="5" t="s">
        <v>19</v>
      </c>
      <c r="G51" s="5" t="s">
        <v>25</v>
      </c>
    </row>
    <row r="53" spans="1:9" x14ac:dyDescent="0.25">
      <c r="A53" s="11"/>
    </row>
  </sheetData>
  <mergeCells count="14">
    <mergeCell ref="A14:G14"/>
    <mergeCell ref="B8:E8"/>
    <mergeCell ref="B9:E9"/>
    <mergeCell ref="A10:F10"/>
    <mergeCell ref="A11:F11"/>
    <mergeCell ref="A12:F12"/>
    <mergeCell ref="H18:I18"/>
    <mergeCell ref="C21:C46"/>
    <mergeCell ref="A15:G15"/>
    <mergeCell ref="A18:A19"/>
    <mergeCell ref="B18:B19"/>
    <mergeCell ref="C18:C19"/>
    <mergeCell ref="D18:E18"/>
    <mergeCell ref="F18:G18"/>
  </mergeCells>
  <pageMargins left="1.1811023622047245" right="0.70866141732283472" top="0.74803149606299213" bottom="0.74803149606299213" header="0.31496062992125984" footer="0.31496062992125984"/>
  <pageSetup paperSize="9" scale="67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</vt:i4>
      </vt:variant>
    </vt:vector>
  </HeadingPairs>
  <TitlesOfParts>
    <vt:vector size="20" baseType="lpstr">
      <vt:lpstr>зведена</vt:lpstr>
      <vt:lpstr>1011080</vt:lpstr>
      <vt:lpstr>1014020</vt:lpstr>
      <vt:lpstr>1014030</vt:lpstr>
      <vt:lpstr>1014040</vt:lpstr>
      <vt:lpstr>1014060</vt:lpstr>
      <vt:lpstr>1014070</vt:lpstr>
      <vt:lpstr>1014081</vt:lpstr>
      <vt:lpstr>1014082</vt:lpstr>
      <vt:lpstr>1016030</vt:lpstr>
      <vt:lpstr>1017321</vt:lpstr>
      <vt:lpstr>1017340</vt:lpstr>
      <vt:lpstr>1017670</vt:lpstr>
      <vt:lpstr>Лист2</vt:lpstr>
      <vt:lpstr>Лист3</vt:lpstr>
      <vt:lpstr>1018110</vt:lpstr>
      <vt:lpstr>Лист1</vt:lpstr>
      <vt:lpstr>'1011080'!Область_печати</vt:lpstr>
      <vt:lpstr>'1014020'!Область_печати</vt:lpstr>
      <vt:lpstr>зведена!Область_печати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2024-03-06T12:50:03Z</dcterms:modified>
</cp:coreProperties>
</file>